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\Documents\Clients\KT Training\Files\Excel\2013\Adv Excel 2013\Ch 4\"/>
    </mc:Choice>
  </mc:AlternateContent>
  <bookViews>
    <workbookView xWindow="0" yWindow="72" windowWidth="7512" windowHeight="8448"/>
  </bookViews>
  <sheets>
    <sheet name="DSUM" sheetId="4" r:id="rId1"/>
    <sheet name="COMMISSION" sheetId="5" r:id="rId2"/>
    <sheet name="Lookup" sheetId="6" r:id="rId3"/>
    <sheet name="Product List" sheetId="7" r:id="rId4"/>
    <sheet name="Tickets" sheetId="12" r:id="rId5"/>
    <sheet name="Text Functions" sheetId="10" r:id="rId6"/>
    <sheet name="Messy Data" sheetId="11" r:id="rId7"/>
    <sheet name="COMMISSION_AUDIT" sheetId="8" r:id="rId8"/>
  </sheets>
  <definedNames>
    <definedName name="_xlnm._FilterDatabase" localSheetId="0" hidden="1">DSUM!$A$10:$D$38</definedName>
    <definedName name="Month_List">'Product List'!$A$2:$M$2</definedName>
    <definedName name="payroll">DSUM!$A$10:$E$41</definedName>
    <definedName name="ProdList">'Product List'!$A$3:$A$17</definedName>
    <definedName name="Product_Price">'Product List'!$A$3:$M$17</definedName>
    <definedName name="rate">COMMISSION!$F$2:$G$5</definedName>
  </definedNames>
  <calcPr calcId="152511"/>
</workbook>
</file>

<file path=xl/calcChain.xml><?xml version="1.0" encoding="utf-8"?>
<calcChain xmlns="http://schemas.openxmlformats.org/spreadsheetml/2006/main">
  <c r="C14" i="12" l="1"/>
  <c r="B14" i="12"/>
  <c r="D12" i="8" l="1"/>
  <c r="B12" i="8"/>
  <c r="D11" i="8"/>
  <c r="B11" i="8"/>
  <c r="D10" i="8"/>
  <c r="B10" i="8"/>
  <c r="D9" i="8"/>
  <c r="B9" i="8"/>
  <c r="D8" i="8"/>
  <c r="B8" i="8"/>
  <c r="D7" i="8"/>
  <c r="B7" i="8"/>
  <c r="D6" i="8"/>
  <c r="B6" i="8"/>
  <c r="B12" i="5"/>
  <c r="B11" i="5"/>
  <c r="B10" i="5"/>
  <c r="B9" i="5"/>
  <c r="B8" i="5"/>
  <c r="B7" i="5"/>
  <c r="B6" i="5"/>
</calcChain>
</file>

<file path=xl/sharedStrings.xml><?xml version="1.0" encoding="utf-8"?>
<sst xmlns="http://schemas.openxmlformats.org/spreadsheetml/2006/main" count="1051" uniqueCount="303">
  <si>
    <t>Joe's Publishing Company</t>
  </si>
  <si>
    <t>Payroll List</t>
  </si>
  <si>
    <t>Department</t>
  </si>
  <si>
    <t>Last Name</t>
  </si>
  <si>
    <t>First Name</t>
  </si>
  <si>
    <t>Start Date</t>
  </si>
  <si>
    <t>Salary</t>
  </si>
  <si>
    <t>ANTHONY</t>
  </si>
  <si>
    <t>SUZANNE</t>
  </si>
  <si>
    <t>Editorial</t>
  </si>
  <si>
    <t>BARNES-SCHWARTZ</t>
  </si>
  <si>
    <t>RAYMOND</t>
  </si>
  <si>
    <t>Production</t>
  </si>
  <si>
    <t>BLAKELY</t>
  </si>
  <si>
    <t>WILL</t>
  </si>
  <si>
    <t>BLOOMSTEIN</t>
  </si>
  <si>
    <t>RUDOLPH</t>
  </si>
  <si>
    <t>BROWN</t>
  </si>
  <si>
    <t>MICHELLE</t>
  </si>
  <si>
    <t>BRYANT</t>
  </si>
  <si>
    <t>ROBERT</t>
  </si>
  <si>
    <t>CARRAZZI</t>
  </si>
  <si>
    <t>JOSEPHINE</t>
  </si>
  <si>
    <t>CONRAD</t>
  </si>
  <si>
    <t>RONALD</t>
  </si>
  <si>
    <t>COUGHLIN</t>
  </si>
  <si>
    <t>RALPH</t>
  </si>
  <si>
    <t>Marketing</t>
  </si>
  <si>
    <t>DAVIS</t>
  </si>
  <si>
    <t>THOMAS</t>
  </si>
  <si>
    <t>DE AQUILA</t>
  </si>
  <si>
    <t>CARMEN</t>
  </si>
  <si>
    <t>DUKAKIS</t>
  </si>
  <si>
    <t>ARISTOTLE</t>
  </si>
  <si>
    <t>GIBBONS</t>
  </si>
  <si>
    <t>GREG</t>
  </si>
  <si>
    <t>GILGALLON</t>
  </si>
  <si>
    <t>SCOTT</t>
  </si>
  <si>
    <t>HANSEN</t>
  </si>
  <si>
    <t>JOHANSEN</t>
  </si>
  <si>
    <t>EUGENE</t>
  </si>
  <si>
    <t>Publicity</t>
  </si>
  <si>
    <t>KELLY</t>
  </si>
  <si>
    <t>JAMES</t>
  </si>
  <si>
    <t>LINDEN</t>
  </si>
  <si>
    <t>JOY</t>
  </si>
  <si>
    <t>LUCIANNI</t>
  </si>
  <si>
    <t>PETROS</t>
  </si>
  <si>
    <t>LUTHER</t>
  </si>
  <si>
    <t>ALLAN</t>
  </si>
  <si>
    <t>MAIRS</t>
  </si>
  <si>
    <t>RICHARD</t>
  </si>
  <si>
    <t>MAYURNICK</t>
  </si>
  <si>
    <t>EDWARD</t>
  </si>
  <si>
    <t>POLK</t>
  </si>
  <si>
    <t>MICHAEL</t>
  </si>
  <si>
    <t>ROTHMAN</t>
  </si>
  <si>
    <t>BILL</t>
  </si>
  <si>
    <t>SILVER</t>
  </si>
  <si>
    <t>CAROLYN</t>
  </si>
  <si>
    <t>SMITHSON</t>
  </si>
  <si>
    <t>TOTH</t>
  </si>
  <si>
    <t>VAN ZAENDT</t>
  </si>
  <si>
    <t>HAROLD</t>
  </si>
  <si>
    <t>Acme Sales Worksheet</t>
  </si>
  <si>
    <t>Sales 
(in Thousands)</t>
  </si>
  <si>
    <t>Commission Rate</t>
  </si>
  <si>
    <t>Contact</t>
  </si>
  <si>
    <t>Date</t>
  </si>
  <si>
    <t>Result</t>
  </si>
  <si>
    <t>Commission</t>
  </si>
  <si>
    <t>Comment</t>
  </si>
  <si>
    <t>-</t>
  </si>
  <si>
    <t>ABC Paper</t>
  </si>
  <si>
    <t>Colonial Copiers</t>
  </si>
  <si>
    <t>Waiting</t>
  </si>
  <si>
    <t>Allied Supply Co.</t>
  </si>
  <si>
    <t>Watermark Paper</t>
  </si>
  <si>
    <t>No callback</t>
  </si>
  <si>
    <t>Pine Forest Supply</t>
  </si>
  <si>
    <t>Zippy Mailers</t>
  </si>
  <si>
    <t>Poisson Pens</t>
  </si>
  <si>
    <t>Product</t>
  </si>
  <si>
    <t>Price</t>
  </si>
  <si>
    <t>Product Name</t>
  </si>
  <si>
    <t>Percentage Table</t>
  </si>
  <si>
    <t>Department/Extension</t>
  </si>
  <si>
    <t>Editorial/327</t>
  </si>
  <si>
    <t>Production/608</t>
  </si>
  <si>
    <t>Production/507</t>
  </si>
  <si>
    <t>Editorial/576</t>
  </si>
  <si>
    <t>Editorial/298</t>
  </si>
  <si>
    <t>Production/600</t>
  </si>
  <si>
    <t>Editorial/609</t>
  </si>
  <si>
    <t>Marketing/330</t>
  </si>
  <si>
    <t>Editorial/105</t>
  </si>
  <si>
    <t>Editorial/793</t>
  </si>
  <si>
    <t>Marketing/817</t>
  </si>
  <si>
    <t>Marketing/800</t>
  </si>
  <si>
    <t>Editorial/533</t>
  </si>
  <si>
    <t>Editorial/234</t>
  </si>
  <si>
    <t>Publicity/402</t>
  </si>
  <si>
    <t>Production/514</t>
  </si>
  <si>
    <t>Production/503</t>
  </si>
  <si>
    <t>Editorial/722</t>
  </si>
  <si>
    <t>Production/166</t>
  </si>
  <si>
    <t>Publicity/654</t>
  </si>
  <si>
    <t>Publicity/703</t>
  </si>
  <si>
    <t>Editorial/280</t>
  </si>
  <si>
    <t>Production/521</t>
  </si>
  <si>
    <t>Editorial/928</t>
  </si>
  <si>
    <t>Production/963</t>
  </si>
  <si>
    <t>Production/384</t>
  </si>
  <si>
    <t>Publicity/119</t>
  </si>
  <si>
    <t>Editorial/150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</si>
  <si>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</si>
  <si>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</si>
  <si>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</si>
  <si>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</si>
  <si>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</si>
  <si>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</si>
  <si>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</si>
  <si>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</si>
  <si>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</si>
  <si>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</si>
  <si>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</si>
  <si>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</si>
  <si>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</t>
  </si>
  <si>
    <t>KOALA COLA</t>
  </si>
  <si>
    <t>CHERRY PIE</t>
  </si>
  <si>
    <t>TROPIC MIX</t>
  </si>
  <si>
    <t>PINEAPPLE SQUIRT</t>
  </si>
  <si>
    <t>RON'S ROOT BEER</t>
  </si>
  <si>
    <t>ORANGE SUPRISE</t>
  </si>
  <si>
    <t>COOL SPRINGS</t>
  </si>
  <si>
    <t>PEAR DELIGHT</t>
  </si>
  <si>
    <t>COOK'S GRAPE</t>
  </si>
  <si>
    <t>HINES RED CHERRY</t>
  </si>
  <si>
    <t>CHARGE</t>
  </si>
  <si>
    <t>BLACKBERRY BONANZA</t>
  </si>
  <si>
    <t>APPLE MAGIC</t>
  </si>
  <si>
    <t>GREGORY GRAPE</t>
  </si>
  <si>
    <t>JONES BLACKBERRY</t>
  </si>
  <si>
    <t>Year</t>
  </si>
  <si>
    <t>ItemNumber</t>
  </si>
  <si>
    <t>Type</t>
  </si>
  <si>
    <t>Brand</t>
  </si>
  <si>
    <t>CustomerID</t>
  </si>
  <si>
    <t>Company</t>
  </si>
  <si>
    <t>OrderDate</t>
  </si>
  <si>
    <t>LineTotal</t>
  </si>
  <si>
    <t>109</t>
  </si>
  <si>
    <t>SODA</t>
  </si>
  <si>
    <t>TEE OFF</t>
  </si>
  <si>
    <t>9.22.2013</t>
  </si>
  <si>
    <t>$013.00</t>
  </si>
  <si>
    <t>TREMBLE INC.</t>
  </si>
  <si>
    <t>9.5.2015</t>
  </si>
  <si>
    <t>$081.25</t>
  </si>
  <si>
    <t>$074.75</t>
  </si>
  <si>
    <t>ELASTIC CORP</t>
  </si>
  <si>
    <t>2.27.2016</t>
  </si>
  <si>
    <t>$065.00</t>
  </si>
  <si>
    <t>8.12.2015</t>
  </si>
  <si>
    <t>$006.50</t>
  </si>
  <si>
    <t>8.26.2015</t>
  </si>
  <si>
    <t>ACCOUNTS UNLIMITED, INC.</t>
  </si>
  <si>
    <t>9.17.2015</t>
  </si>
  <si>
    <t>$016.25</t>
  </si>
  <si>
    <t>BLEEDUM, DRI, AND RUN</t>
  </si>
  <si>
    <t>9.20.2015</t>
  </si>
  <si>
    <t>PROTEIN PALACE</t>
  </si>
  <si>
    <t>$279.50</t>
  </si>
  <si>
    <t>JACKS</t>
  </si>
  <si>
    <t>$032.50</t>
  </si>
  <si>
    <t>ANTS IN THE PANTS,INC</t>
  </si>
  <si>
    <t>9.22.2015</t>
  </si>
  <si>
    <t>$003.25</t>
  </si>
  <si>
    <t>JAZZ CLUB</t>
  </si>
  <si>
    <t>9.24.2015</t>
  </si>
  <si>
    <t>$009.75</t>
  </si>
  <si>
    <t>ABM CORP</t>
  </si>
  <si>
    <t>ABC CORPORATION</t>
  </si>
  <si>
    <t>11.27.2015</t>
  </si>
  <si>
    <t>221</t>
  </si>
  <si>
    <t>JUICE</t>
  </si>
  <si>
    <t>$083.95</t>
  </si>
  <si>
    <t>$054.75</t>
  </si>
  <si>
    <t>$010.95</t>
  </si>
  <si>
    <t>$021.90</t>
  </si>
  <si>
    <t>PS+S CORP</t>
  </si>
  <si>
    <t>$018.25</t>
  </si>
  <si>
    <t>439</t>
  </si>
  <si>
    <t>SHEMP'S</t>
  </si>
  <si>
    <t>6.29.2013</t>
  </si>
  <si>
    <t>$012.60</t>
  </si>
  <si>
    <t>8.25.2013</t>
  </si>
  <si>
    <t>$009.45</t>
  </si>
  <si>
    <t>10.16.2013</t>
  </si>
  <si>
    <t>$006.30</t>
  </si>
  <si>
    <t>$072.45</t>
  </si>
  <si>
    <t>$031.50</t>
  </si>
  <si>
    <t>4.23.2016</t>
  </si>
  <si>
    <t>474</t>
  </si>
  <si>
    <t>3.15.2014</t>
  </si>
  <si>
    <t>$021.00</t>
  </si>
  <si>
    <t>4.29.2014</t>
  </si>
  <si>
    <t>$035.00</t>
  </si>
  <si>
    <t>$010.50</t>
  </si>
  <si>
    <t>$080.50</t>
  </si>
  <si>
    <t>625</t>
  </si>
  <si>
    <t>BENTON'S</t>
  </si>
  <si>
    <t>7.19.2013</t>
  </si>
  <si>
    <t>$007.00</t>
  </si>
  <si>
    <t>$087.50</t>
  </si>
  <si>
    <t>672</t>
  </si>
  <si>
    <t>WATER</t>
  </si>
  <si>
    <t>6.19.2013</t>
  </si>
  <si>
    <t>$006.75</t>
  </si>
  <si>
    <t>1.20.2014</t>
  </si>
  <si>
    <t>$009.00</t>
  </si>
  <si>
    <t>8.16.2015</t>
  </si>
  <si>
    <t>$056.25</t>
  </si>
  <si>
    <t>$011.25</t>
  </si>
  <si>
    <t>$024.75</t>
  </si>
  <si>
    <t>$022.50</t>
  </si>
  <si>
    <t>$002.25</t>
  </si>
  <si>
    <t>JOURNEY CORP</t>
  </si>
  <si>
    <t>10.27.2015</t>
  </si>
  <si>
    <t>673</t>
  </si>
  <si>
    <t>6.30.2013</t>
  </si>
  <si>
    <t>$007.50</t>
  </si>
  <si>
    <t>9.2.2015</t>
  </si>
  <si>
    <t>$062.50</t>
  </si>
  <si>
    <t>9.8.2015</t>
  </si>
  <si>
    <t>$012.50</t>
  </si>
  <si>
    <t>LAUREL'S</t>
  </si>
  <si>
    <t>PETE'S DINER</t>
  </si>
  <si>
    <t>$002.50</t>
  </si>
  <si>
    <t>AMY CORP</t>
  </si>
  <si>
    <t>$025.00</t>
  </si>
  <si>
    <t>$030.00</t>
  </si>
  <si>
    <t>674</t>
  </si>
  <si>
    <t>$002.75</t>
  </si>
  <si>
    <t>$005.50</t>
  </si>
  <si>
    <t>ABC DELI</t>
  </si>
  <si>
    <t>$008.25</t>
  </si>
  <si>
    <t>675</t>
  </si>
  <si>
    <t>VERY NICE, INC.</t>
  </si>
  <si>
    <t>$002.60</t>
  </si>
  <si>
    <t>MOE'S</t>
  </si>
  <si>
    <t>REN'S DINER</t>
  </si>
  <si>
    <t>$005.20</t>
  </si>
  <si>
    <t>676</t>
  </si>
  <si>
    <t>$010.00</t>
  </si>
  <si>
    <t>9.13.2015</t>
  </si>
  <si>
    <t>$015.00</t>
  </si>
  <si>
    <t>$005.00</t>
  </si>
  <si>
    <t>677</t>
  </si>
  <si>
    <t>MONSTER MASH</t>
  </si>
  <si>
    <t>$003.50</t>
  </si>
  <si>
    <t>678</t>
  </si>
  <si>
    <t>679</t>
  </si>
  <si>
    <t>RASPBERRY RUSH</t>
  </si>
  <si>
    <t>$023.45</t>
  </si>
  <si>
    <t>680</t>
  </si>
  <si>
    <t>NECTARINE PUNCH</t>
  </si>
  <si>
    <t>$046.80</t>
  </si>
  <si>
    <t>681</t>
  </si>
  <si>
    <t>PEACH PIZAZZ</t>
  </si>
  <si>
    <t>682</t>
  </si>
  <si>
    <t>$010.80</t>
  </si>
  <si>
    <t>$013.50</t>
  </si>
  <si>
    <t>$027.00</t>
  </si>
  <si>
    <t>$002.70</t>
  </si>
  <si>
    <t>$016.20</t>
  </si>
  <si>
    <t>$008.10</t>
  </si>
  <si>
    <t>$005.40</t>
  </si>
  <si>
    <t>683</t>
  </si>
  <si>
    <t>$045.50</t>
  </si>
  <si>
    <t>$017.50</t>
  </si>
  <si>
    <t>684</t>
  </si>
  <si>
    <t>$017.00</t>
  </si>
  <si>
    <t>685</t>
  </si>
  <si>
    <t>KIWI-ORANGE</t>
  </si>
  <si>
    <t>$018.75</t>
  </si>
  <si>
    <t>Monthly Help Desk Ticket Tracking</t>
  </si>
  <si>
    <t>Total Tickets Completed</t>
  </si>
  <si>
    <t>Total Tickets with Rating of Good or Higher</t>
  </si>
  <si>
    <t>Bonus</t>
  </si>
  <si>
    <t>Arroyo</t>
  </si>
  <si>
    <t>Berger</t>
  </si>
  <si>
    <t>Ciriacco</t>
  </si>
  <si>
    <t>Johnson</t>
  </si>
  <si>
    <t>Kane</t>
  </si>
  <si>
    <t>Lopez</t>
  </si>
  <si>
    <t>Marenzo</t>
  </si>
  <si>
    <t>O'Hara</t>
  </si>
  <si>
    <t>Polnick</t>
  </si>
  <si>
    <t>Richards</t>
  </si>
  <si>
    <t>Average</t>
  </si>
  <si>
    <t>Full Name</t>
  </si>
  <si>
    <t>Last, First Initial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</si>
</sst>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;"/>
    <numFmt numFmtId="165" formatCode="m/d/yyyy;@"/>
    <numFmt numFmtId="166" formatCode="&quot;$&quot;#,##0\ ;\(&quot;$&quot;#,##0\)"/>
    <numFmt numFmtId="167" formatCode="_(&quot;$&quot;* #,##0_);_(&quot;$&quot;* \(#,##0\);_(&quot;$&quot;* &quot;-&quot;??_);_(@_)"/>
    <numFmt numFmtId="168" formatCode="mm/dd/yy"/>
    <numFmt numFmtId="169" formatCode="mmmm"/>
    <numFmt numFmtId="170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</font>
    <font>
      <b/>
      <i/>
      <sz val="18"/>
      <name val="Calibri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Courie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56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auto="1"/>
      </top>
      <bottom/>
      <diagonal/>
    </border>
  </borders>
  <cellStyleXfs count="9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0" fontId="8" fillId="0" borderId="0"/>
    <xf numFmtId="43" fontId="1" fillId="0" borderId="0" applyFont="0" applyFill="0" applyBorder="0" applyAlignment="0" applyProtection="0"/>
    <xf numFmtId="0" fontId="6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1"/>
    <xf numFmtId="0" fontId="1" fillId="0" borderId="6" xfId="1" applyBorder="1" applyAlignment="1">
      <alignment horizontal="center"/>
    </xf>
    <xf numFmtId="164" fontId="1" fillId="0" borderId="0" xfId="1" applyNumberFormat="1"/>
    <xf numFmtId="44" fontId="0" fillId="0" borderId="7" xfId="2" applyFont="1" applyBorder="1"/>
    <xf numFmtId="0" fontId="4" fillId="0" borderId="8" xfId="1" applyFont="1" applyBorder="1" applyAlignment="1">
      <alignment horizontal="center"/>
    </xf>
    <xf numFmtId="44" fontId="5" fillId="0" borderId="0" xfId="2" applyFont="1" applyAlignment="1"/>
    <xf numFmtId="0" fontId="6" fillId="0" borderId="0" xfId="3" applyFont="1" applyFill="1" applyBorder="1" applyAlignment="1">
      <alignment wrapText="1"/>
    </xf>
    <xf numFmtId="165" fontId="1" fillId="0" borderId="0" xfId="1" applyNumberFormat="1" applyBorder="1"/>
    <xf numFmtId="166" fontId="1" fillId="0" borderId="0" xfId="1" applyNumberFormat="1"/>
    <xf numFmtId="167" fontId="7" fillId="0" borderId="0" xfId="2" applyNumberFormat="1" applyFont="1" applyAlignment="1"/>
    <xf numFmtId="0" fontId="5" fillId="0" borderId="0" xfId="1" applyFont="1"/>
    <xf numFmtId="167" fontId="5" fillId="0" borderId="0" xfId="2" applyNumberFormat="1" applyFont="1" applyAlignment="1"/>
    <xf numFmtId="44" fontId="1" fillId="0" borderId="0" xfId="2" applyAlignment="1"/>
    <xf numFmtId="0" fontId="1" fillId="0" borderId="0" xfId="1" applyBorder="1"/>
    <xf numFmtId="0" fontId="10" fillId="0" borderId="9" xfId="4" applyFont="1" applyBorder="1" applyAlignment="1">
      <alignment horizontal="center" wrapText="1"/>
    </xf>
    <xf numFmtId="0" fontId="10" fillId="0" borderId="0" xfId="4" applyFont="1" applyAlignment="1">
      <alignment horizontal="center"/>
    </xf>
    <xf numFmtId="0" fontId="8" fillId="0" borderId="0" xfId="4"/>
    <xf numFmtId="0" fontId="10" fillId="0" borderId="0" xfId="4" applyFont="1"/>
    <xf numFmtId="0" fontId="10" fillId="0" borderId="10" xfId="4" applyFont="1" applyBorder="1" applyAlignment="1">
      <alignment horizontal="center"/>
    </xf>
    <xf numFmtId="9" fontId="10" fillId="0" borderId="11" xfId="4" applyNumberFormat="1" applyFont="1" applyBorder="1" applyAlignment="1">
      <alignment horizontal="center"/>
    </xf>
    <xf numFmtId="0" fontId="10" fillId="0" borderId="12" xfId="4" applyFont="1" applyBorder="1" applyAlignment="1">
      <alignment horizontal="center"/>
    </xf>
    <xf numFmtId="9" fontId="10" fillId="0" borderId="13" xfId="4" applyNumberFormat="1" applyFont="1" applyBorder="1" applyAlignment="1">
      <alignment horizontal="center"/>
    </xf>
    <xf numFmtId="0" fontId="11" fillId="0" borderId="0" xfId="4" applyFont="1" applyAlignment="1">
      <alignment horizontal="center"/>
    </xf>
    <xf numFmtId="0" fontId="10" fillId="0" borderId="0" xfId="4" applyFont="1" applyAlignment="1">
      <alignment horizontal="fill"/>
    </xf>
    <xf numFmtId="0" fontId="10" fillId="0" borderId="14" xfId="4" applyFont="1" applyBorder="1" applyAlignment="1">
      <alignment horizontal="center"/>
    </xf>
    <xf numFmtId="9" fontId="10" fillId="0" borderId="15" xfId="4" applyNumberFormat="1" applyFont="1" applyBorder="1" applyAlignment="1">
      <alignment horizontal="center"/>
    </xf>
    <xf numFmtId="0" fontId="12" fillId="0" borderId="0" xfId="4" applyFont="1" applyAlignment="1" applyProtection="1">
      <alignment horizontal="left"/>
      <protection locked="0"/>
    </xf>
    <xf numFmtId="168" fontId="12" fillId="0" borderId="0" xfId="4" applyNumberFormat="1" applyFont="1" applyProtection="1">
      <protection locked="0"/>
    </xf>
    <xf numFmtId="7" fontId="12" fillId="0" borderId="0" xfId="4" applyNumberFormat="1" applyFont="1" applyAlignment="1" applyProtection="1">
      <alignment horizontal="right"/>
      <protection locked="0"/>
    </xf>
    <xf numFmtId="7" fontId="12" fillId="0" borderId="0" xfId="4" applyNumberFormat="1" applyFont="1" applyAlignment="1">
      <alignment horizontal="right"/>
    </xf>
    <xf numFmtId="0" fontId="12" fillId="0" borderId="0" xfId="4" applyFont="1"/>
    <xf numFmtId="14" fontId="1" fillId="0" borderId="0" xfId="1" applyNumberFormat="1"/>
    <xf numFmtId="43" fontId="0" fillId="0" borderId="0" xfId="5" applyFont="1"/>
    <xf numFmtId="169" fontId="1" fillId="0" borderId="0" xfId="1" applyNumberFormat="1"/>
    <xf numFmtId="0" fontId="1" fillId="0" borderId="10" xfId="1" applyBorder="1"/>
    <xf numFmtId="0" fontId="11" fillId="0" borderId="7" xfId="1" applyFont="1" applyBorder="1"/>
    <xf numFmtId="0" fontId="4" fillId="0" borderId="16" xfId="1" applyFont="1" applyBorder="1" applyAlignment="1">
      <alignment horizontal="center"/>
    </xf>
    <xf numFmtId="0" fontId="0" fillId="0" borderId="19" xfId="0" applyBorder="1"/>
    <xf numFmtId="170" fontId="0" fillId="0" borderId="6" xfId="5" applyNumberFormat="1" applyFont="1" applyBorder="1"/>
    <xf numFmtId="170" fontId="0" fillId="0" borderId="19" xfId="5" applyNumberFormat="1" applyFont="1" applyBorder="1"/>
    <xf numFmtId="0" fontId="4" fillId="0" borderId="0" xfId="1" applyFont="1"/>
    <xf numFmtId="0" fontId="4" fillId="0" borderId="5" xfId="1" applyFont="1" applyBorder="1" applyAlignment="1">
      <alignment horizontal="center"/>
    </xf>
    <xf numFmtId="0" fontId="13" fillId="3" borderId="20" xfId="6" applyFont="1" applyFill="1" applyBorder="1" applyAlignment="1">
      <alignment horizontal="center"/>
    </xf>
    <xf numFmtId="0" fontId="13" fillId="0" borderId="21" xfId="6" applyFont="1" applyFill="1" applyBorder="1" applyAlignment="1">
      <alignment wrapText="1"/>
    </xf>
    <xf numFmtId="0" fontId="13" fillId="0" borderId="21" xfId="6" applyFont="1" applyFill="1" applyBorder="1" applyAlignment="1">
      <alignment horizontal="right" wrapText="1"/>
    </xf>
    <xf numFmtId="0" fontId="13" fillId="0" borderId="21" xfId="6" applyNumberFormat="1" applyFont="1" applyFill="1" applyBorder="1" applyAlignment="1">
      <alignment horizontal="right" wrapText="1"/>
    </xf>
    <xf numFmtId="0" fontId="0" fillId="0" borderId="0" xfId="0" applyNumberFormat="1"/>
    <xf numFmtId="0" fontId="17" fillId="0" borderId="0" xfId="0" applyFont="1"/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8" fillId="0" borderId="0" xfId="0" applyFont="1" applyAlignment="1" applyProtection="1">
      <alignment horizontal="left"/>
    </xf>
    <xf numFmtId="170" fontId="17" fillId="0" borderId="0" xfId="7" applyNumberFormat="1" applyFont="1"/>
    <xf numFmtId="44" fontId="17" fillId="0" borderId="0" xfId="8" applyFont="1"/>
    <xf numFmtId="170" fontId="0" fillId="0" borderId="0" xfId="7" applyNumberFormat="1" applyFont="1"/>
    <xf numFmtId="170" fontId="0" fillId="0" borderId="0" xfId="0" applyNumberFormat="1"/>
    <xf numFmtId="0" fontId="16" fillId="0" borderId="22" xfId="0" applyFont="1" applyBorder="1"/>
    <xf numFmtId="170" fontId="17" fillId="0" borderId="22" xfId="0" applyNumberFormat="1" applyFont="1" applyBorder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9" fillId="0" borderId="0" xfId="4" applyFont="1" applyAlignment="1">
      <alignment horizontal="center"/>
    </xf>
    <xf numFmtId="0" fontId="4" fillId="0" borderId="16" xfId="1" applyFont="1" applyBorder="1" applyAlignment="1">
      <alignment horizontal="center"/>
    </xf>
    <xf numFmtId="0" fontId="11" fillId="0" borderId="17" xfId="1" applyFont="1" applyBorder="1" applyAlignment="1">
      <alignment horizontal="center"/>
    </xf>
    <xf numFmtId="0" fontId="11" fillId="0" borderId="18" xfId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0" fillId="0" borderId="0" xfId="4" applyFont="1" applyAlignment="1">
      <alignment horizontal="center"/>
    </xf>
  </cellXfs>
  <cellStyles count="9">
    <cellStyle name="Comma" xfId="7" builtinId="3"/>
    <cellStyle name="Comma 2" xfId="5"/>
    <cellStyle name="Currency" xfId="8" builtinId="4"/>
    <cellStyle name="Currency 2" xfId="2"/>
    <cellStyle name="Normal" xfId="0" builtinId="0"/>
    <cellStyle name="Normal 2" xfId="1"/>
    <cellStyle name="Normal 3" xfId="4"/>
    <cellStyle name="Normal_DSUM" xfId="3"/>
    <cellStyle name="Normal_Sheet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A11" sqref="A11"/>
    </sheetView>
  </sheetViews>
  <sheetFormatPr defaultColWidth="10.33203125" defaultRowHeight="13.2" x14ac:dyDescent="0.25"/>
  <cols>
    <col min="1" max="1" width="20.88671875" style="1" customWidth="1"/>
    <col min="2" max="2" width="11.88671875" style="1" customWidth="1"/>
    <col min="3" max="3" width="10.109375" style="1" customWidth="1"/>
    <col min="4" max="4" width="12.88671875" style="1" customWidth="1"/>
    <col min="5" max="5" width="10.5546875" style="1" customWidth="1"/>
    <col min="6" max="16384" width="10.33203125" style="1"/>
  </cols>
  <sheetData>
    <row r="1" spans="1:7" ht="23.4" x14ac:dyDescent="0.45">
      <c r="A1" s="58" t="s">
        <v>0</v>
      </c>
      <c r="B1" s="59"/>
      <c r="C1" s="59"/>
      <c r="D1" s="59"/>
    </row>
    <row r="2" spans="1:7" ht="24" thickBot="1" x14ac:dyDescent="0.5">
      <c r="A2" s="60" t="s">
        <v>1</v>
      </c>
      <c r="B2" s="61"/>
      <c r="C2" s="61"/>
      <c r="D2" s="61"/>
    </row>
    <row r="4" spans="1:7" x14ac:dyDescent="0.25">
      <c r="D4" s="42" t="s">
        <v>2</v>
      </c>
    </row>
    <row r="5" spans="1:7" x14ac:dyDescent="0.25">
      <c r="D5" s="2"/>
    </row>
    <row r="6" spans="1:7" ht="13.8" thickBot="1" x14ac:dyDescent="0.3"/>
    <row r="7" spans="1:7" ht="15" thickBot="1" x14ac:dyDescent="0.35">
      <c r="A7" s="3"/>
      <c r="C7" s="41" t="s">
        <v>6</v>
      </c>
      <c r="D7" s="4"/>
    </row>
    <row r="10" spans="1:7" ht="13.8" thickBot="1" x14ac:dyDescent="0.3">
      <c r="A10" s="5" t="s">
        <v>3</v>
      </c>
      <c r="B10" s="5" t="s">
        <v>4</v>
      </c>
      <c r="C10" s="5" t="s">
        <v>5</v>
      </c>
      <c r="D10" s="5" t="s">
        <v>2</v>
      </c>
      <c r="E10" s="5" t="s">
        <v>6</v>
      </c>
      <c r="F10" s="6"/>
    </row>
    <row r="11" spans="1:7" ht="13.8" thickTop="1" x14ac:dyDescent="0.25">
      <c r="A11" s="7" t="s">
        <v>7</v>
      </c>
      <c r="B11" s="7" t="s">
        <v>8</v>
      </c>
      <c r="C11" s="8">
        <v>41332</v>
      </c>
      <c r="D11" s="1" t="s">
        <v>9</v>
      </c>
      <c r="E11" s="9">
        <v>37950</v>
      </c>
      <c r="F11" s="10"/>
      <c r="G11" s="11"/>
    </row>
    <row r="12" spans="1:7" x14ac:dyDescent="0.25">
      <c r="A12" s="7" t="s">
        <v>10</v>
      </c>
      <c r="B12" s="7" t="s">
        <v>11</v>
      </c>
      <c r="C12" s="8">
        <v>42388</v>
      </c>
      <c r="D12" s="1" t="s">
        <v>12</v>
      </c>
      <c r="E12" s="9">
        <v>60375</v>
      </c>
      <c r="F12" s="12"/>
      <c r="G12" s="11"/>
    </row>
    <row r="13" spans="1:7" x14ac:dyDescent="0.25">
      <c r="A13" s="7" t="s">
        <v>13</v>
      </c>
      <c r="B13" s="7" t="s">
        <v>14</v>
      </c>
      <c r="C13" s="8">
        <v>41014</v>
      </c>
      <c r="D13" s="1" t="s">
        <v>12</v>
      </c>
      <c r="E13" s="9">
        <v>56925</v>
      </c>
      <c r="F13" s="13"/>
    </row>
    <row r="14" spans="1:7" x14ac:dyDescent="0.25">
      <c r="A14" s="7" t="s">
        <v>15</v>
      </c>
      <c r="B14" s="7" t="s">
        <v>16</v>
      </c>
      <c r="C14" s="8">
        <v>36073</v>
      </c>
      <c r="D14" s="1" t="s">
        <v>9</v>
      </c>
      <c r="E14" s="9">
        <v>69000</v>
      </c>
    </row>
    <row r="15" spans="1:7" x14ac:dyDescent="0.25">
      <c r="A15" s="7" t="s">
        <v>17</v>
      </c>
      <c r="B15" s="7" t="s">
        <v>18</v>
      </c>
      <c r="C15" s="8">
        <v>34198</v>
      </c>
      <c r="D15" s="1" t="s">
        <v>9</v>
      </c>
      <c r="E15" s="9">
        <v>36225</v>
      </c>
    </row>
    <row r="16" spans="1:7" x14ac:dyDescent="0.25">
      <c r="A16" s="7" t="s">
        <v>19</v>
      </c>
      <c r="B16" s="7" t="s">
        <v>20</v>
      </c>
      <c r="C16" s="8">
        <v>37970</v>
      </c>
      <c r="D16" s="1" t="s">
        <v>12</v>
      </c>
      <c r="E16" s="9">
        <v>77625</v>
      </c>
    </row>
    <row r="17" spans="1:5" x14ac:dyDescent="0.25">
      <c r="A17" s="7" t="s">
        <v>21</v>
      </c>
      <c r="B17" s="7" t="s">
        <v>22</v>
      </c>
      <c r="C17" s="8">
        <v>43060</v>
      </c>
      <c r="D17" s="1" t="s">
        <v>9</v>
      </c>
      <c r="E17" s="9">
        <v>47437.5</v>
      </c>
    </row>
    <row r="18" spans="1:5" x14ac:dyDescent="0.25">
      <c r="A18" s="7" t="s">
        <v>23</v>
      </c>
      <c r="B18" s="7" t="s">
        <v>24</v>
      </c>
      <c r="C18" s="8">
        <v>35970</v>
      </c>
      <c r="D18" s="1" t="s">
        <v>9</v>
      </c>
      <c r="E18" s="9">
        <v>55200</v>
      </c>
    </row>
    <row r="19" spans="1:5" x14ac:dyDescent="0.25">
      <c r="A19" s="7" t="s">
        <v>25</v>
      </c>
      <c r="B19" s="7" t="s">
        <v>26</v>
      </c>
      <c r="C19" s="8">
        <v>43084</v>
      </c>
      <c r="D19" s="1" t="s">
        <v>27</v>
      </c>
      <c r="E19" s="9">
        <v>77625</v>
      </c>
    </row>
    <row r="20" spans="1:5" x14ac:dyDescent="0.25">
      <c r="A20" s="7" t="s">
        <v>28</v>
      </c>
      <c r="B20" s="7" t="s">
        <v>29</v>
      </c>
      <c r="C20" s="8">
        <v>33699</v>
      </c>
      <c r="D20" s="1" t="s">
        <v>9</v>
      </c>
      <c r="E20" s="9">
        <v>82800</v>
      </c>
    </row>
    <row r="21" spans="1:5" x14ac:dyDescent="0.25">
      <c r="A21" s="7" t="s">
        <v>30</v>
      </c>
      <c r="B21" s="7" t="s">
        <v>31</v>
      </c>
      <c r="C21" s="8">
        <v>41519</v>
      </c>
      <c r="D21" s="1" t="s">
        <v>9</v>
      </c>
      <c r="E21" s="9">
        <v>48300</v>
      </c>
    </row>
    <row r="22" spans="1:5" x14ac:dyDescent="0.25">
      <c r="A22" s="7" t="s">
        <v>32</v>
      </c>
      <c r="B22" s="7" t="s">
        <v>33</v>
      </c>
      <c r="C22" s="8">
        <v>43365</v>
      </c>
      <c r="D22" s="1" t="s">
        <v>27</v>
      </c>
      <c r="E22" s="9">
        <v>106950</v>
      </c>
    </row>
    <row r="23" spans="1:5" x14ac:dyDescent="0.25">
      <c r="A23" s="7" t="s">
        <v>34</v>
      </c>
      <c r="B23" s="7" t="s">
        <v>35</v>
      </c>
      <c r="C23" s="8">
        <v>40443</v>
      </c>
      <c r="D23" s="1" t="s">
        <v>27</v>
      </c>
      <c r="E23" s="9">
        <v>41400</v>
      </c>
    </row>
    <row r="24" spans="1:5" x14ac:dyDescent="0.25">
      <c r="A24" s="7" t="s">
        <v>36</v>
      </c>
      <c r="B24" s="7" t="s">
        <v>37</v>
      </c>
      <c r="C24" s="8">
        <v>37264</v>
      </c>
      <c r="D24" s="1" t="s">
        <v>9</v>
      </c>
      <c r="E24" s="9">
        <v>48300</v>
      </c>
    </row>
    <row r="25" spans="1:5" x14ac:dyDescent="0.25">
      <c r="A25" s="7" t="s">
        <v>38</v>
      </c>
      <c r="B25" s="7" t="s">
        <v>24</v>
      </c>
      <c r="C25" s="8">
        <v>32471</v>
      </c>
      <c r="D25" s="1" t="s">
        <v>9</v>
      </c>
      <c r="E25" s="9">
        <v>27600</v>
      </c>
    </row>
    <row r="26" spans="1:5" x14ac:dyDescent="0.25">
      <c r="A26" s="7" t="s">
        <v>39</v>
      </c>
      <c r="B26" s="7" t="s">
        <v>40</v>
      </c>
      <c r="C26" s="8">
        <v>39770</v>
      </c>
      <c r="D26" s="1" t="s">
        <v>41</v>
      </c>
      <c r="E26" s="9">
        <v>39675</v>
      </c>
    </row>
    <row r="27" spans="1:5" x14ac:dyDescent="0.25">
      <c r="A27" s="7" t="s">
        <v>42</v>
      </c>
      <c r="B27" s="7" t="s">
        <v>43</v>
      </c>
      <c r="C27" s="8">
        <v>37134</v>
      </c>
      <c r="D27" s="1" t="s">
        <v>12</v>
      </c>
      <c r="E27" s="9">
        <v>55200</v>
      </c>
    </row>
    <row r="28" spans="1:5" x14ac:dyDescent="0.25">
      <c r="A28" s="7" t="s">
        <v>44</v>
      </c>
      <c r="B28" s="7" t="s">
        <v>45</v>
      </c>
      <c r="C28" s="8">
        <v>41421</v>
      </c>
      <c r="D28" s="1" t="s">
        <v>12</v>
      </c>
      <c r="E28" s="9">
        <v>55200</v>
      </c>
    </row>
    <row r="29" spans="1:5" x14ac:dyDescent="0.25">
      <c r="A29" s="7" t="s">
        <v>46</v>
      </c>
      <c r="B29" s="7" t="s">
        <v>47</v>
      </c>
      <c r="C29" s="8">
        <v>38846</v>
      </c>
      <c r="D29" s="1" t="s">
        <v>9</v>
      </c>
      <c r="E29" s="9">
        <v>32775</v>
      </c>
    </row>
    <row r="30" spans="1:5" x14ac:dyDescent="0.25">
      <c r="A30" s="7" t="s">
        <v>48</v>
      </c>
      <c r="B30" s="7" t="s">
        <v>49</v>
      </c>
      <c r="C30" s="8">
        <v>41243</v>
      </c>
      <c r="D30" s="1" t="s">
        <v>12</v>
      </c>
      <c r="E30" s="9">
        <v>46575</v>
      </c>
    </row>
    <row r="31" spans="1:5" x14ac:dyDescent="0.25">
      <c r="A31" s="7" t="s">
        <v>50</v>
      </c>
      <c r="B31" s="7" t="s">
        <v>51</v>
      </c>
      <c r="C31" s="8">
        <v>37266</v>
      </c>
      <c r="D31" s="1" t="s">
        <v>41</v>
      </c>
      <c r="E31" s="9">
        <v>43125</v>
      </c>
    </row>
    <row r="32" spans="1:5" x14ac:dyDescent="0.25">
      <c r="A32" s="7" t="s">
        <v>52</v>
      </c>
      <c r="B32" s="7" t="s">
        <v>53</v>
      </c>
      <c r="C32" s="8">
        <v>43268</v>
      </c>
      <c r="D32" s="1" t="s">
        <v>41</v>
      </c>
      <c r="E32" s="9">
        <v>86250</v>
      </c>
    </row>
    <row r="33" spans="1:5" x14ac:dyDescent="0.25">
      <c r="A33" s="7" t="s">
        <v>54</v>
      </c>
      <c r="B33" s="7" t="s">
        <v>55</v>
      </c>
      <c r="C33" s="8">
        <v>42141</v>
      </c>
      <c r="D33" s="1" t="s">
        <v>9</v>
      </c>
      <c r="E33" s="9">
        <v>51750</v>
      </c>
    </row>
    <row r="34" spans="1:5" x14ac:dyDescent="0.25">
      <c r="A34" s="7" t="s">
        <v>56</v>
      </c>
      <c r="B34" s="7" t="s">
        <v>57</v>
      </c>
      <c r="C34" s="8">
        <v>40138</v>
      </c>
      <c r="D34" s="1" t="s">
        <v>12</v>
      </c>
      <c r="E34" s="9">
        <v>41400</v>
      </c>
    </row>
    <row r="35" spans="1:5" x14ac:dyDescent="0.25">
      <c r="A35" s="7" t="s">
        <v>58</v>
      </c>
      <c r="B35" s="7" t="s">
        <v>59</v>
      </c>
      <c r="C35" s="8">
        <v>43000</v>
      </c>
      <c r="D35" s="1" t="s">
        <v>9</v>
      </c>
      <c r="E35" s="9">
        <v>69000</v>
      </c>
    </row>
    <row r="36" spans="1:5" x14ac:dyDescent="0.25">
      <c r="A36" s="7" t="s">
        <v>60</v>
      </c>
      <c r="B36" s="7" t="s">
        <v>20</v>
      </c>
      <c r="C36" s="8">
        <v>39657</v>
      </c>
      <c r="D36" s="1" t="s">
        <v>41</v>
      </c>
      <c r="E36" s="9">
        <v>37950</v>
      </c>
    </row>
    <row r="37" spans="1:5" x14ac:dyDescent="0.25">
      <c r="A37" s="7" t="s">
        <v>61</v>
      </c>
      <c r="B37" s="7" t="s">
        <v>43</v>
      </c>
      <c r="C37" s="8">
        <v>41630</v>
      </c>
      <c r="D37" s="1" t="s">
        <v>12</v>
      </c>
      <c r="E37" s="9">
        <v>50025</v>
      </c>
    </row>
    <row r="38" spans="1:5" x14ac:dyDescent="0.25">
      <c r="A38" s="7" t="s">
        <v>62</v>
      </c>
      <c r="B38" s="7" t="s">
        <v>63</v>
      </c>
      <c r="C38" s="8">
        <v>43356</v>
      </c>
      <c r="D38" s="1" t="s">
        <v>12</v>
      </c>
      <c r="E38" s="9">
        <v>60375</v>
      </c>
    </row>
    <row r="39" spans="1:5" x14ac:dyDescent="0.25">
      <c r="A39" s="7"/>
      <c r="B39" s="7"/>
      <c r="C39" s="14"/>
    </row>
    <row r="40" spans="1:5" x14ac:dyDescent="0.25">
      <c r="A40" s="14"/>
      <c r="B40" s="14"/>
      <c r="C40" s="14"/>
    </row>
  </sheetData>
  <mergeCells count="2">
    <mergeCell ref="A1:D1"/>
    <mergeCell ref="A2:D2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F2" sqref="F2:G5"/>
    </sheetView>
  </sheetViews>
  <sheetFormatPr defaultColWidth="9.109375" defaultRowHeight="12" x14ac:dyDescent="0.2"/>
  <cols>
    <col min="1" max="1" width="22.44140625" style="17" customWidth="1"/>
    <col min="2" max="2" width="11.6640625" style="17" customWidth="1"/>
    <col min="3" max="3" width="14.33203125" style="17" customWidth="1"/>
    <col min="4" max="4" width="13.33203125" style="17" customWidth="1"/>
    <col min="5" max="5" width="20.109375" style="17" customWidth="1"/>
    <col min="6" max="6" width="14" style="17" customWidth="1"/>
    <col min="7" max="7" width="11.5546875" style="17" customWidth="1"/>
    <col min="8" max="16384" width="9.109375" style="17"/>
  </cols>
  <sheetData>
    <row r="1" spans="1:8" ht="27" x14ac:dyDescent="0.3">
      <c r="A1" s="62" t="s">
        <v>64</v>
      </c>
      <c r="B1" s="62"/>
      <c r="C1" s="62"/>
      <c r="D1" s="62"/>
      <c r="E1" s="62"/>
      <c r="F1" s="15" t="s">
        <v>65</v>
      </c>
      <c r="G1" s="15" t="s">
        <v>66</v>
      </c>
      <c r="H1" s="16"/>
    </row>
    <row r="2" spans="1:8" ht="13.2" x14ac:dyDescent="0.25">
      <c r="A2" s="18"/>
      <c r="B2" s="18"/>
      <c r="C2" s="18"/>
      <c r="D2" s="18"/>
      <c r="E2" s="18"/>
      <c r="F2" s="19">
        <v>0</v>
      </c>
      <c r="G2" s="20">
        <v>0.02</v>
      </c>
    </row>
    <row r="3" spans="1:8" ht="13.2" x14ac:dyDescent="0.25">
      <c r="A3" s="18"/>
      <c r="B3" s="18"/>
      <c r="C3" s="18"/>
      <c r="D3" s="18"/>
      <c r="E3" s="18"/>
      <c r="F3" s="21">
        <v>1000</v>
      </c>
      <c r="G3" s="22">
        <v>0.03</v>
      </c>
    </row>
    <row r="4" spans="1:8" ht="13.2" x14ac:dyDescent="0.25">
      <c r="A4" s="23" t="s">
        <v>67</v>
      </c>
      <c r="B4" s="23" t="s">
        <v>68</v>
      </c>
      <c r="C4" s="23" t="s">
        <v>69</v>
      </c>
      <c r="D4" s="23" t="s">
        <v>70</v>
      </c>
      <c r="E4" s="23" t="s">
        <v>71</v>
      </c>
      <c r="F4" s="21">
        <v>2000</v>
      </c>
      <c r="G4" s="22">
        <v>0.04</v>
      </c>
    </row>
    <row r="5" spans="1:8" ht="13.2" x14ac:dyDescent="0.25">
      <c r="A5" s="24" t="s">
        <v>72</v>
      </c>
      <c r="B5" s="24" t="s">
        <v>72</v>
      </c>
      <c r="C5" s="24" t="s">
        <v>72</v>
      </c>
      <c r="D5" s="24" t="s">
        <v>72</v>
      </c>
      <c r="E5" s="24" t="s">
        <v>72</v>
      </c>
      <c r="F5" s="25">
        <v>3000</v>
      </c>
      <c r="G5" s="26">
        <v>0.05</v>
      </c>
    </row>
    <row r="6" spans="1:8" ht="13.2" x14ac:dyDescent="0.25">
      <c r="A6" s="27" t="s">
        <v>73</v>
      </c>
      <c r="B6" s="28">
        <f ca="1">NOW()-5</f>
        <v>42760.554581481483</v>
      </c>
      <c r="C6" s="29">
        <v>1200</v>
      </c>
      <c r="D6" s="30"/>
      <c r="E6" s="31"/>
      <c r="F6" s="18"/>
      <c r="G6" s="18"/>
    </row>
    <row r="7" spans="1:8" ht="13.2" x14ac:dyDescent="0.25">
      <c r="A7" s="27" t="s">
        <v>74</v>
      </c>
      <c r="B7" s="28">
        <f ca="1">NOW()-4</f>
        <v>42761.554581481483</v>
      </c>
      <c r="C7" s="29" t="s">
        <v>75</v>
      </c>
      <c r="D7" s="30"/>
      <c r="E7" s="31"/>
      <c r="F7" s="18"/>
      <c r="G7" s="18"/>
    </row>
    <row r="8" spans="1:8" ht="13.2" x14ac:dyDescent="0.25">
      <c r="A8" s="27" t="s">
        <v>76</v>
      </c>
      <c r="B8" s="28">
        <f ca="1">NOW()-4</f>
        <v>42761.554581481483</v>
      </c>
      <c r="C8" s="29">
        <v>2000</v>
      </c>
      <c r="D8" s="30"/>
      <c r="E8" s="31"/>
      <c r="F8" s="18"/>
      <c r="G8" s="18"/>
    </row>
    <row r="9" spans="1:8" ht="13.2" x14ac:dyDescent="0.25">
      <c r="A9" s="27" t="s">
        <v>77</v>
      </c>
      <c r="B9" s="28">
        <f ca="1">NOW()-3</f>
        <v>42762.554581481483</v>
      </c>
      <c r="C9" s="29" t="s">
        <v>78</v>
      </c>
      <c r="D9" s="30"/>
      <c r="E9" s="31"/>
      <c r="F9" s="18"/>
      <c r="G9" s="18"/>
    </row>
    <row r="10" spans="1:8" ht="13.2" x14ac:dyDescent="0.25">
      <c r="A10" s="27" t="s">
        <v>79</v>
      </c>
      <c r="B10" s="28">
        <f ca="1">NOW()-3</f>
        <v>42762.554581481483</v>
      </c>
      <c r="C10" s="29">
        <v>3600</v>
      </c>
      <c r="D10" s="30"/>
      <c r="E10" s="31"/>
      <c r="F10" s="18"/>
      <c r="G10" s="18"/>
    </row>
    <row r="11" spans="1:8" ht="13.2" x14ac:dyDescent="0.25">
      <c r="A11" s="27" t="s">
        <v>80</v>
      </c>
      <c r="B11" s="28">
        <f ca="1">NOW()-2</f>
        <v>42763.554581481483</v>
      </c>
      <c r="C11" s="29">
        <v>3900</v>
      </c>
      <c r="D11" s="30"/>
      <c r="E11" s="31"/>
      <c r="F11" s="18"/>
      <c r="G11" s="18"/>
    </row>
    <row r="12" spans="1:8" ht="13.2" x14ac:dyDescent="0.25">
      <c r="A12" s="27" t="s">
        <v>81</v>
      </c>
      <c r="B12" s="28">
        <f ca="1">NOW()-2</f>
        <v>42763.554581481483</v>
      </c>
      <c r="C12" s="29">
        <v>600</v>
      </c>
      <c r="D12" s="30"/>
      <c r="E12" s="31"/>
      <c r="F12" s="18"/>
      <c r="G12" s="18"/>
    </row>
  </sheetData>
  <mergeCells count="1">
    <mergeCell ref="A1:E1"/>
  </mergeCells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workbookViewId="0">
      <selection activeCell="B4" sqref="B4"/>
    </sheetView>
  </sheetViews>
  <sheetFormatPr defaultColWidth="9.109375" defaultRowHeight="13.2" x14ac:dyDescent="0.25"/>
  <cols>
    <col min="1" max="1" width="17.109375" style="1" customWidth="1"/>
    <col min="2" max="2" width="24.44140625" style="1" customWidth="1"/>
    <col min="3" max="4" width="9.109375" style="1"/>
    <col min="5" max="5" width="11.109375" style="1" bestFit="1" customWidth="1"/>
    <col min="6" max="10" width="9.109375" style="1"/>
    <col min="11" max="11" width="10" style="1" bestFit="1" customWidth="1"/>
    <col min="12" max="16384" width="9.109375" style="1"/>
  </cols>
  <sheetData>
    <row r="2" spans="1:11" ht="14.4" x14ac:dyDescent="0.3">
      <c r="A2" s="1" t="s">
        <v>82</v>
      </c>
      <c r="B2" t="s">
        <v>128</v>
      </c>
    </row>
    <row r="3" spans="1:11" ht="14.4" x14ac:dyDescent="0.3">
      <c r="A3" s="1" t="s">
        <v>127</v>
      </c>
      <c r="B3" t="s">
        <v>117</v>
      </c>
      <c r="C3" s="33"/>
    </row>
    <row r="4" spans="1:11" ht="14.4" x14ac:dyDescent="0.3">
      <c r="A4" s="1" t="s">
        <v>83</v>
      </c>
      <c r="B4"/>
      <c r="C4" s="33"/>
    </row>
    <row r="5" spans="1:11" ht="14.4" x14ac:dyDescent="0.3">
      <c r="B5" s="32"/>
      <c r="C5" s="33"/>
    </row>
    <row r="6" spans="1:11" ht="14.4" x14ac:dyDescent="0.3">
      <c r="B6" s="32"/>
      <c r="C6" s="33"/>
    </row>
    <row r="7" spans="1:11" ht="14.4" x14ac:dyDescent="0.3">
      <c r="B7" s="32"/>
      <c r="C7" s="33"/>
    </row>
    <row r="8" spans="1:11" ht="14.4" x14ac:dyDescent="0.3">
      <c r="B8" s="32"/>
      <c r="C8" s="33"/>
    </row>
    <row r="13" spans="1:11" x14ac:dyDescent="0.25">
      <c r="K13" s="34"/>
    </row>
  </sheetData>
  <dataValidations count="1">
    <dataValidation type="list" allowBlank="1" showInputMessage="1" showErrorMessage="1" sqref="B2">
      <formula1>ProdList</formula1>
    </dataValidation>
  </dataValidation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3" sqref="A3:M17"/>
    </sheetView>
  </sheetViews>
  <sheetFormatPr defaultColWidth="9.109375" defaultRowHeight="13.2" x14ac:dyDescent="0.25"/>
  <cols>
    <col min="1" max="1" width="20.44140625" style="1" bestFit="1" customWidth="1"/>
    <col min="2" max="16384" width="9.109375" style="1"/>
  </cols>
  <sheetData>
    <row r="1" spans="1:13" ht="13.8" thickBot="1" x14ac:dyDescent="0.3">
      <c r="A1" s="35"/>
      <c r="B1" s="63" t="s">
        <v>127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ht="13.8" thickBot="1" x14ac:dyDescent="0.3">
      <c r="A2" s="36" t="s">
        <v>84</v>
      </c>
      <c r="B2" s="37" t="s">
        <v>115</v>
      </c>
      <c r="C2" s="37" t="s">
        <v>116</v>
      </c>
      <c r="D2" s="37" t="s">
        <v>117</v>
      </c>
      <c r="E2" s="37" t="s">
        <v>118</v>
      </c>
      <c r="F2" s="37" t="s">
        <v>119</v>
      </c>
      <c r="G2" s="37" t="s">
        <v>120</v>
      </c>
      <c r="H2" s="37" t="s">
        <v>121</v>
      </c>
      <c r="I2" s="37" t="s">
        <v>122</v>
      </c>
      <c r="J2" s="37" t="s">
        <v>123</v>
      </c>
      <c r="K2" s="37" t="s">
        <v>124</v>
      </c>
      <c r="L2" s="37" t="s">
        <v>125</v>
      </c>
      <c r="M2" s="37" t="s">
        <v>126</v>
      </c>
    </row>
    <row r="3" spans="1:13" ht="14.4" x14ac:dyDescent="0.3">
      <c r="A3" s="38" t="s">
        <v>128</v>
      </c>
      <c r="B3" s="39">
        <v>37</v>
      </c>
      <c r="C3" s="39">
        <v>38</v>
      </c>
      <c r="D3" s="39">
        <v>19</v>
      </c>
      <c r="E3" s="39">
        <v>30</v>
      </c>
      <c r="F3" s="39">
        <v>34</v>
      </c>
      <c r="G3" s="39">
        <v>42</v>
      </c>
      <c r="H3" s="39">
        <v>49</v>
      </c>
      <c r="I3" s="39">
        <v>41</v>
      </c>
      <c r="J3" s="39">
        <v>44</v>
      </c>
      <c r="K3" s="39">
        <v>16</v>
      </c>
      <c r="L3" s="39">
        <v>17</v>
      </c>
      <c r="M3" s="39">
        <v>42</v>
      </c>
    </row>
    <row r="4" spans="1:13" ht="14.4" x14ac:dyDescent="0.3">
      <c r="A4" s="38" t="s">
        <v>129</v>
      </c>
      <c r="B4" s="40">
        <v>27</v>
      </c>
      <c r="C4" s="40">
        <v>47</v>
      </c>
      <c r="D4" s="40">
        <v>18</v>
      </c>
      <c r="E4" s="40">
        <v>34</v>
      </c>
      <c r="F4" s="40">
        <v>33</v>
      </c>
      <c r="G4" s="40">
        <v>21</v>
      </c>
      <c r="H4" s="40">
        <v>17</v>
      </c>
      <c r="I4" s="40">
        <v>25</v>
      </c>
      <c r="J4" s="40">
        <v>48</v>
      </c>
      <c r="K4" s="40">
        <v>27</v>
      </c>
      <c r="L4" s="40">
        <v>39</v>
      </c>
      <c r="M4" s="40">
        <v>19</v>
      </c>
    </row>
    <row r="5" spans="1:13" ht="14.4" x14ac:dyDescent="0.3">
      <c r="A5" s="38" t="s">
        <v>130</v>
      </c>
      <c r="B5" s="40">
        <v>15</v>
      </c>
      <c r="C5" s="40">
        <v>43</v>
      </c>
      <c r="D5" s="40">
        <v>47</v>
      </c>
      <c r="E5" s="40">
        <v>36</v>
      </c>
      <c r="F5" s="40">
        <v>31</v>
      </c>
      <c r="G5" s="40">
        <v>43</v>
      </c>
      <c r="H5" s="40">
        <v>18</v>
      </c>
      <c r="I5" s="40">
        <v>35</v>
      </c>
      <c r="J5" s="40">
        <v>34</v>
      </c>
      <c r="K5" s="40">
        <v>49</v>
      </c>
      <c r="L5" s="40">
        <v>15</v>
      </c>
      <c r="M5" s="40">
        <v>45</v>
      </c>
    </row>
    <row r="6" spans="1:13" ht="14.4" x14ac:dyDescent="0.3">
      <c r="A6" s="38" t="s">
        <v>131</v>
      </c>
      <c r="B6" s="40">
        <v>40</v>
      </c>
      <c r="C6" s="40">
        <v>27</v>
      </c>
      <c r="D6" s="40">
        <v>26</v>
      </c>
      <c r="E6" s="40">
        <v>37</v>
      </c>
      <c r="F6" s="40">
        <v>47</v>
      </c>
      <c r="G6" s="40">
        <v>24</v>
      </c>
      <c r="H6" s="40">
        <v>15</v>
      </c>
      <c r="I6" s="40">
        <v>17</v>
      </c>
      <c r="J6" s="40">
        <v>35</v>
      </c>
      <c r="K6" s="40">
        <v>33</v>
      </c>
      <c r="L6" s="40">
        <v>18</v>
      </c>
      <c r="M6" s="40">
        <v>20</v>
      </c>
    </row>
    <row r="7" spans="1:13" ht="14.4" x14ac:dyDescent="0.3">
      <c r="A7" s="38" t="s">
        <v>132</v>
      </c>
      <c r="B7" s="40">
        <v>38</v>
      </c>
      <c r="C7" s="40">
        <v>47</v>
      </c>
      <c r="D7" s="40">
        <v>48</v>
      </c>
      <c r="E7" s="40">
        <v>23</v>
      </c>
      <c r="F7" s="40">
        <v>41</v>
      </c>
      <c r="G7" s="40">
        <v>23</v>
      </c>
      <c r="H7" s="40">
        <v>29</v>
      </c>
      <c r="I7" s="40">
        <v>41</v>
      </c>
      <c r="J7" s="40">
        <v>43</v>
      </c>
      <c r="K7" s="40">
        <v>16</v>
      </c>
      <c r="L7" s="40">
        <v>23</v>
      </c>
      <c r="M7" s="40">
        <v>45</v>
      </c>
    </row>
    <row r="8" spans="1:13" ht="14.4" x14ac:dyDescent="0.3">
      <c r="A8" s="38" t="s">
        <v>133</v>
      </c>
      <c r="B8" s="40">
        <v>20</v>
      </c>
      <c r="C8" s="40">
        <v>18</v>
      </c>
      <c r="D8" s="40">
        <v>21</v>
      </c>
      <c r="E8" s="40">
        <v>27</v>
      </c>
      <c r="F8" s="40">
        <v>32</v>
      </c>
      <c r="G8" s="40">
        <v>37</v>
      </c>
      <c r="H8" s="40">
        <v>26</v>
      </c>
      <c r="I8" s="40">
        <v>16</v>
      </c>
      <c r="J8" s="40">
        <v>31</v>
      </c>
      <c r="K8" s="40">
        <v>25</v>
      </c>
      <c r="L8" s="40">
        <v>50</v>
      </c>
      <c r="M8" s="40">
        <v>17</v>
      </c>
    </row>
    <row r="9" spans="1:13" ht="14.4" x14ac:dyDescent="0.3">
      <c r="A9" s="38" t="s">
        <v>134</v>
      </c>
      <c r="B9" s="40">
        <v>34</v>
      </c>
      <c r="C9" s="40">
        <v>29</v>
      </c>
      <c r="D9" s="40">
        <v>35</v>
      </c>
      <c r="E9" s="40">
        <v>35</v>
      </c>
      <c r="F9" s="40">
        <v>23</v>
      </c>
      <c r="G9" s="40">
        <v>45</v>
      </c>
      <c r="H9" s="40">
        <v>44</v>
      </c>
      <c r="I9" s="40">
        <v>25</v>
      </c>
      <c r="J9" s="40">
        <v>44</v>
      </c>
      <c r="K9" s="40">
        <v>34</v>
      </c>
      <c r="L9" s="40">
        <v>16</v>
      </c>
      <c r="M9" s="40">
        <v>15</v>
      </c>
    </row>
    <row r="10" spans="1:13" ht="14.4" x14ac:dyDescent="0.3">
      <c r="A10" s="38" t="s">
        <v>135</v>
      </c>
      <c r="B10" s="40">
        <v>41</v>
      </c>
      <c r="C10" s="40">
        <v>35</v>
      </c>
      <c r="D10" s="40">
        <v>26</v>
      </c>
      <c r="E10" s="40">
        <v>48</v>
      </c>
      <c r="F10" s="40">
        <v>21</v>
      </c>
      <c r="G10" s="40">
        <v>32</v>
      </c>
      <c r="H10" s="40">
        <v>43</v>
      </c>
      <c r="I10" s="40">
        <v>41</v>
      </c>
      <c r="J10" s="40">
        <v>47</v>
      </c>
      <c r="K10" s="40">
        <v>22</v>
      </c>
      <c r="L10" s="40">
        <v>15</v>
      </c>
      <c r="M10" s="40">
        <v>50</v>
      </c>
    </row>
    <row r="11" spans="1:13" ht="14.4" x14ac:dyDescent="0.3">
      <c r="A11" s="38" t="s">
        <v>136</v>
      </c>
      <c r="B11" s="40">
        <v>40</v>
      </c>
      <c r="C11" s="40">
        <v>35</v>
      </c>
      <c r="D11" s="40">
        <v>34</v>
      </c>
      <c r="E11" s="40">
        <v>39</v>
      </c>
      <c r="F11" s="40">
        <v>23</v>
      </c>
      <c r="G11" s="40">
        <v>32</v>
      </c>
      <c r="H11" s="40">
        <v>17</v>
      </c>
      <c r="I11" s="40">
        <v>29</v>
      </c>
      <c r="J11" s="40">
        <v>42</v>
      </c>
      <c r="K11" s="40">
        <v>23</v>
      </c>
      <c r="L11" s="40">
        <v>15</v>
      </c>
      <c r="M11" s="40">
        <v>35</v>
      </c>
    </row>
    <row r="12" spans="1:13" ht="14.4" x14ac:dyDescent="0.3">
      <c r="A12" s="38" t="s">
        <v>137</v>
      </c>
      <c r="B12" s="40">
        <v>25</v>
      </c>
      <c r="C12" s="40">
        <v>33</v>
      </c>
      <c r="D12" s="40">
        <v>27</v>
      </c>
      <c r="E12" s="40">
        <v>20</v>
      </c>
      <c r="F12" s="40">
        <v>17</v>
      </c>
      <c r="G12" s="40">
        <v>32</v>
      </c>
      <c r="H12" s="40">
        <v>42</v>
      </c>
      <c r="I12" s="40">
        <v>27</v>
      </c>
      <c r="J12" s="40">
        <v>47</v>
      </c>
      <c r="K12" s="40">
        <v>24</v>
      </c>
      <c r="L12" s="40">
        <v>48</v>
      </c>
      <c r="M12" s="40">
        <v>28</v>
      </c>
    </row>
    <row r="13" spans="1:13" ht="14.4" x14ac:dyDescent="0.3">
      <c r="A13" s="38" t="s">
        <v>138</v>
      </c>
      <c r="B13" s="40">
        <v>50</v>
      </c>
      <c r="C13" s="40">
        <v>35</v>
      </c>
      <c r="D13" s="40">
        <v>39</v>
      </c>
      <c r="E13" s="40">
        <v>16</v>
      </c>
      <c r="F13" s="40">
        <v>49</v>
      </c>
      <c r="G13" s="40">
        <v>36</v>
      </c>
      <c r="H13" s="40">
        <v>35</v>
      </c>
      <c r="I13" s="40">
        <v>39</v>
      </c>
      <c r="J13" s="40">
        <v>50</v>
      </c>
      <c r="K13" s="40">
        <v>32</v>
      </c>
      <c r="L13" s="40">
        <v>15</v>
      </c>
      <c r="M13" s="40">
        <v>16</v>
      </c>
    </row>
    <row r="14" spans="1:13" ht="14.4" x14ac:dyDescent="0.3">
      <c r="A14" s="38" t="s">
        <v>139</v>
      </c>
      <c r="B14" s="40">
        <v>26</v>
      </c>
      <c r="C14" s="40">
        <v>40</v>
      </c>
      <c r="D14" s="40">
        <v>16</v>
      </c>
      <c r="E14" s="40">
        <v>50</v>
      </c>
      <c r="F14" s="40">
        <v>48</v>
      </c>
      <c r="G14" s="40">
        <v>49</v>
      </c>
      <c r="H14" s="40">
        <v>16</v>
      </c>
      <c r="I14" s="40">
        <v>17</v>
      </c>
      <c r="J14" s="40">
        <v>36</v>
      </c>
      <c r="K14" s="40">
        <v>32</v>
      </c>
      <c r="L14" s="40">
        <v>33</v>
      </c>
      <c r="M14" s="40">
        <v>15</v>
      </c>
    </row>
    <row r="15" spans="1:13" ht="14.4" x14ac:dyDescent="0.3">
      <c r="A15" s="38" t="s">
        <v>140</v>
      </c>
      <c r="B15" s="40">
        <v>27</v>
      </c>
      <c r="C15" s="40">
        <v>17</v>
      </c>
      <c r="D15" s="40">
        <v>31</v>
      </c>
      <c r="E15" s="40">
        <v>40</v>
      </c>
      <c r="F15" s="40">
        <v>16</v>
      </c>
      <c r="G15" s="40">
        <v>29</v>
      </c>
      <c r="H15" s="40">
        <v>26</v>
      </c>
      <c r="I15" s="40">
        <v>27</v>
      </c>
      <c r="J15" s="40">
        <v>26</v>
      </c>
      <c r="K15" s="40">
        <v>26</v>
      </c>
      <c r="L15" s="40">
        <v>15</v>
      </c>
      <c r="M15" s="40">
        <v>34</v>
      </c>
    </row>
    <row r="16" spans="1:13" ht="14.4" x14ac:dyDescent="0.3">
      <c r="A16" s="38" t="s">
        <v>141</v>
      </c>
      <c r="B16" s="40">
        <v>40</v>
      </c>
      <c r="C16" s="40">
        <v>37</v>
      </c>
      <c r="D16" s="40">
        <v>34</v>
      </c>
      <c r="E16" s="40">
        <v>20</v>
      </c>
      <c r="F16" s="40">
        <v>40</v>
      </c>
      <c r="G16" s="40">
        <v>35</v>
      </c>
      <c r="H16" s="40">
        <v>26</v>
      </c>
      <c r="I16" s="40">
        <v>40</v>
      </c>
      <c r="J16" s="40">
        <v>46</v>
      </c>
      <c r="K16" s="40">
        <v>29</v>
      </c>
      <c r="L16" s="40">
        <v>17</v>
      </c>
      <c r="M16" s="40">
        <v>22</v>
      </c>
    </row>
    <row r="17" spans="1:13" ht="14.4" x14ac:dyDescent="0.3">
      <c r="A17" s="38" t="s">
        <v>142</v>
      </c>
      <c r="B17" s="40">
        <v>50</v>
      </c>
      <c r="C17" s="40">
        <v>33</v>
      </c>
      <c r="D17" s="40">
        <v>47</v>
      </c>
      <c r="E17" s="40">
        <v>42</v>
      </c>
      <c r="F17" s="40">
        <v>18</v>
      </c>
      <c r="G17" s="40">
        <v>15</v>
      </c>
      <c r="H17" s="40">
        <v>15</v>
      </c>
      <c r="I17" s="40">
        <v>25</v>
      </c>
      <c r="J17" s="40">
        <v>50</v>
      </c>
      <c r="K17" s="40">
        <v>16</v>
      </c>
      <c r="L17" s="40">
        <v>30</v>
      </c>
      <c r="M17" s="40">
        <v>42</v>
      </c>
    </row>
  </sheetData>
  <mergeCells count="1">
    <mergeCell ref="B1:M1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>
      <selection activeCell="B3" sqref="B3"/>
    </sheetView>
  </sheetViews>
  <sheetFormatPr defaultRowHeight="14.4" x14ac:dyDescent="0.3"/>
  <cols>
    <col min="1" max="1" width="14" bestFit="1" customWidth="1"/>
    <col min="2" max="2" width="12.33203125" customWidth="1"/>
    <col min="3" max="3" width="16.6640625" customWidth="1"/>
    <col min="4" max="5" width="11.109375" bestFit="1" customWidth="1"/>
  </cols>
  <sheetData>
    <row r="1" spans="1:6" ht="15.6" x14ac:dyDescent="0.3">
      <c r="A1" s="66" t="s">
        <v>286</v>
      </c>
      <c r="B1" s="66"/>
      <c r="C1" s="66"/>
      <c r="D1" s="66"/>
    </row>
    <row r="3" spans="1:6" ht="46.8" x14ac:dyDescent="0.3">
      <c r="A3" s="48"/>
      <c r="B3" s="49" t="s">
        <v>287</v>
      </c>
      <c r="C3" s="49" t="s">
        <v>288</v>
      </c>
      <c r="D3" s="49" t="s">
        <v>289</v>
      </c>
      <c r="E3" s="50"/>
      <c r="F3" s="50"/>
    </row>
    <row r="4" spans="1:6" ht="15.6" x14ac:dyDescent="0.3">
      <c r="A4" s="51" t="s">
        <v>290</v>
      </c>
      <c r="B4" s="52">
        <v>177</v>
      </c>
      <c r="C4" s="52">
        <v>173</v>
      </c>
      <c r="D4" s="53"/>
      <c r="E4" s="54"/>
      <c r="F4" s="55"/>
    </row>
    <row r="5" spans="1:6" ht="15.6" x14ac:dyDescent="0.3">
      <c r="A5" s="51" t="s">
        <v>291</v>
      </c>
      <c r="B5" s="52">
        <v>153</v>
      </c>
      <c r="C5" s="52">
        <v>130</v>
      </c>
      <c r="D5" s="53"/>
      <c r="E5" s="54"/>
      <c r="F5" s="55"/>
    </row>
    <row r="6" spans="1:6" ht="15.6" x14ac:dyDescent="0.3">
      <c r="A6" s="51" t="s">
        <v>292</v>
      </c>
      <c r="B6" s="52">
        <v>132</v>
      </c>
      <c r="C6" s="52">
        <v>121</v>
      </c>
      <c r="D6" s="53"/>
      <c r="E6" s="54"/>
      <c r="F6" s="55"/>
    </row>
    <row r="7" spans="1:6" ht="15.6" x14ac:dyDescent="0.3">
      <c r="A7" s="51" t="s">
        <v>293</v>
      </c>
      <c r="B7" s="52">
        <v>100</v>
      </c>
      <c r="C7" s="52">
        <v>95</v>
      </c>
      <c r="D7" s="53"/>
      <c r="E7" s="54"/>
      <c r="F7" s="55"/>
    </row>
    <row r="8" spans="1:6" ht="15.6" x14ac:dyDescent="0.3">
      <c r="A8" s="51" t="s">
        <v>294</v>
      </c>
      <c r="B8" s="52">
        <v>122</v>
      </c>
      <c r="C8" s="52">
        <v>100</v>
      </c>
      <c r="D8" s="53"/>
      <c r="E8" s="54"/>
      <c r="F8" s="55"/>
    </row>
    <row r="9" spans="1:6" ht="15.6" x14ac:dyDescent="0.3">
      <c r="A9" s="51" t="s">
        <v>295</v>
      </c>
      <c r="B9" s="52">
        <v>112</v>
      </c>
      <c r="C9" s="52">
        <v>109</v>
      </c>
      <c r="D9" s="53"/>
      <c r="E9" s="54"/>
      <c r="F9" s="55"/>
    </row>
    <row r="10" spans="1:6" ht="15.6" x14ac:dyDescent="0.3">
      <c r="A10" s="51" t="s">
        <v>296</v>
      </c>
      <c r="B10" s="52">
        <v>200</v>
      </c>
      <c r="C10" s="52">
        <v>186</v>
      </c>
      <c r="D10" s="53"/>
      <c r="E10" s="54"/>
      <c r="F10" s="55"/>
    </row>
    <row r="11" spans="1:6" ht="15.6" x14ac:dyDescent="0.3">
      <c r="A11" s="51" t="s">
        <v>297</v>
      </c>
      <c r="B11" s="52">
        <v>195</v>
      </c>
      <c r="C11" s="52">
        <v>175</v>
      </c>
      <c r="D11" s="53"/>
      <c r="E11" s="54"/>
      <c r="F11" s="55"/>
    </row>
    <row r="12" spans="1:6" ht="15.6" x14ac:dyDescent="0.3">
      <c r="A12" s="51" t="s">
        <v>298</v>
      </c>
      <c r="B12" s="52">
        <v>120</v>
      </c>
      <c r="C12" s="52">
        <v>103</v>
      </c>
      <c r="D12" s="53"/>
      <c r="E12" s="54"/>
      <c r="F12" s="55"/>
    </row>
    <row r="13" spans="1:6" ht="16.2" thickBot="1" x14ac:dyDescent="0.35">
      <c r="A13" s="51" t="s">
        <v>299</v>
      </c>
      <c r="B13" s="52">
        <v>128</v>
      </c>
      <c r="C13" s="52">
        <v>115</v>
      </c>
      <c r="D13" s="53"/>
      <c r="E13" s="54"/>
      <c r="F13" s="55"/>
    </row>
    <row r="14" spans="1:6" ht="16.2" thickTop="1" x14ac:dyDescent="0.3">
      <c r="A14" s="56" t="s">
        <v>300</v>
      </c>
      <c r="B14" s="57">
        <f>AVERAGE(B4:B13)</f>
        <v>143.9</v>
      </c>
      <c r="C14" s="57">
        <f>AVERAGE(C4:C13)</f>
        <v>130.69999999999999</v>
      </c>
      <c r="D14" s="48"/>
    </row>
  </sheetData>
  <mergeCells count="1">
    <mergeCell ref="A1:D1"/>
  </mergeCells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C1" sqref="C1"/>
    </sheetView>
  </sheetViews>
  <sheetFormatPr defaultRowHeight="14.4" x14ac:dyDescent="0.3"/>
  <cols>
    <col min="1" max="1" width="19.88671875" bestFit="1" customWidth="1"/>
    <col min="2" max="2" width="11.44140625" bestFit="1" customWidth="1"/>
    <col min="3" max="3" width="18.77734375" bestFit="1" customWidth="1"/>
    <col min="4" max="4" width="18.77734375" customWidth="1"/>
    <col min="5" max="5" width="10.109375" bestFit="1" customWidth="1"/>
    <col min="6" max="6" width="10.109375" customWidth="1"/>
    <col min="7" max="7" width="21.44140625" bestFit="1" customWidth="1"/>
  </cols>
  <sheetData>
    <row r="1" spans="1:7" ht="15" thickBot="1" x14ac:dyDescent="0.35">
      <c r="A1" s="5" t="s">
        <v>3</v>
      </c>
      <c r="B1" s="5" t="s">
        <v>4</v>
      </c>
      <c r="C1" s="5" t="s">
        <v>301</v>
      </c>
      <c r="D1" s="5" t="s">
        <v>302</v>
      </c>
      <c r="E1" s="5" t="s">
        <v>5</v>
      </c>
      <c r="F1" s="5" t="s">
        <v>143</v>
      </c>
      <c r="G1" s="5" t="s">
        <v>86</v>
      </c>
    </row>
    <row r="2" spans="1:7" ht="15" thickTop="1" x14ac:dyDescent="0.3">
      <c r="A2" s="7" t="s">
        <v>7</v>
      </c>
      <c r="B2" s="7" t="s">
        <v>8</v>
      </c>
      <c r="C2" s="7"/>
      <c r="D2" s="7"/>
      <c r="E2" s="8">
        <v>41332</v>
      </c>
      <c r="F2" s="8"/>
      <c r="G2" t="s">
        <v>87</v>
      </c>
    </row>
    <row r="3" spans="1:7" x14ac:dyDescent="0.3">
      <c r="A3" s="7" t="s">
        <v>10</v>
      </c>
      <c r="B3" s="7" t="s">
        <v>11</v>
      </c>
      <c r="C3" s="7"/>
      <c r="D3" s="7"/>
      <c r="E3" s="8">
        <v>42388</v>
      </c>
      <c r="F3" s="8"/>
      <c r="G3" t="s">
        <v>88</v>
      </c>
    </row>
    <row r="4" spans="1:7" x14ac:dyDescent="0.3">
      <c r="A4" s="7" t="s">
        <v>13</v>
      </c>
      <c r="B4" s="7" t="s">
        <v>14</v>
      </c>
      <c r="C4" s="7"/>
      <c r="D4" s="7"/>
      <c r="E4" s="8">
        <v>41014</v>
      </c>
      <c r="F4" s="8"/>
      <c r="G4" t="s">
        <v>89</v>
      </c>
    </row>
    <row r="5" spans="1:7" x14ac:dyDescent="0.3">
      <c r="A5" s="7" t="s">
        <v>15</v>
      </c>
      <c r="B5" s="7" t="s">
        <v>16</v>
      </c>
      <c r="C5" s="7"/>
      <c r="D5" s="7"/>
      <c r="E5" s="8">
        <v>36073</v>
      </c>
      <c r="F5" s="8"/>
      <c r="G5" t="s">
        <v>90</v>
      </c>
    </row>
    <row r="6" spans="1:7" x14ac:dyDescent="0.3">
      <c r="A6" s="7" t="s">
        <v>17</v>
      </c>
      <c r="B6" s="7" t="s">
        <v>18</v>
      </c>
      <c r="C6" s="7"/>
      <c r="D6" s="7"/>
      <c r="E6" s="8">
        <v>34198</v>
      </c>
      <c r="F6" s="8"/>
      <c r="G6" t="s">
        <v>91</v>
      </c>
    </row>
    <row r="7" spans="1:7" x14ac:dyDescent="0.3">
      <c r="A7" s="7" t="s">
        <v>19</v>
      </c>
      <c r="B7" s="7" t="s">
        <v>20</v>
      </c>
      <c r="C7" s="7"/>
      <c r="D7" s="7"/>
      <c r="E7" s="8">
        <v>37970</v>
      </c>
      <c r="F7" s="8"/>
      <c r="G7" t="s">
        <v>92</v>
      </c>
    </row>
    <row r="8" spans="1:7" x14ac:dyDescent="0.3">
      <c r="A8" s="7" t="s">
        <v>21</v>
      </c>
      <c r="B8" s="7" t="s">
        <v>22</v>
      </c>
      <c r="C8" s="7"/>
      <c r="D8" s="7"/>
      <c r="E8" s="8">
        <v>43060</v>
      </c>
      <c r="F8" s="8"/>
      <c r="G8" t="s">
        <v>114</v>
      </c>
    </row>
    <row r="9" spans="1:7" x14ac:dyDescent="0.3">
      <c r="A9" s="7" t="s">
        <v>23</v>
      </c>
      <c r="B9" s="7" t="s">
        <v>24</v>
      </c>
      <c r="C9" s="7"/>
      <c r="D9" s="7"/>
      <c r="E9" s="8">
        <v>35970</v>
      </c>
      <c r="F9" s="8"/>
      <c r="G9" t="s">
        <v>93</v>
      </c>
    </row>
    <row r="10" spans="1:7" x14ac:dyDescent="0.3">
      <c r="A10" s="7" t="s">
        <v>25</v>
      </c>
      <c r="B10" s="7" t="s">
        <v>26</v>
      </c>
      <c r="C10" s="7"/>
      <c r="D10" s="7"/>
      <c r="E10" s="8">
        <v>43084</v>
      </c>
      <c r="F10" s="8"/>
      <c r="G10" t="s">
        <v>94</v>
      </c>
    </row>
    <row r="11" spans="1:7" x14ac:dyDescent="0.3">
      <c r="A11" s="7" t="s">
        <v>28</v>
      </c>
      <c r="B11" s="7" t="s">
        <v>29</v>
      </c>
      <c r="C11" s="7"/>
      <c r="D11" s="7"/>
      <c r="E11" s="8">
        <v>33699</v>
      </c>
      <c r="F11" s="8"/>
      <c r="G11" t="s">
        <v>95</v>
      </c>
    </row>
    <row r="12" spans="1:7" x14ac:dyDescent="0.3">
      <c r="A12" s="7" t="s">
        <v>30</v>
      </c>
      <c r="B12" s="7" t="s">
        <v>31</v>
      </c>
      <c r="C12" s="7"/>
      <c r="D12" s="7"/>
      <c r="E12" s="8">
        <v>41519</v>
      </c>
      <c r="F12" s="8"/>
      <c r="G12" t="s">
        <v>96</v>
      </c>
    </row>
    <row r="13" spans="1:7" x14ac:dyDescent="0.3">
      <c r="A13" s="7" t="s">
        <v>32</v>
      </c>
      <c r="B13" s="7" t="s">
        <v>33</v>
      </c>
      <c r="C13" s="7"/>
      <c r="D13" s="7"/>
      <c r="E13" s="8">
        <v>43365</v>
      </c>
      <c r="F13" s="8"/>
      <c r="G13" t="s">
        <v>97</v>
      </c>
    </row>
    <row r="14" spans="1:7" x14ac:dyDescent="0.3">
      <c r="A14" s="7" t="s">
        <v>34</v>
      </c>
      <c r="B14" s="7" t="s">
        <v>35</v>
      </c>
      <c r="C14" s="7"/>
      <c r="D14" s="7"/>
      <c r="E14" s="8">
        <v>40443</v>
      </c>
      <c r="F14" s="8"/>
      <c r="G14" t="s">
        <v>98</v>
      </c>
    </row>
    <row r="15" spans="1:7" x14ac:dyDescent="0.3">
      <c r="A15" s="7" t="s">
        <v>36</v>
      </c>
      <c r="B15" s="7" t="s">
        <v>37</v>
      </c>
      <c r="C15" s="7"/>
      <c r="D15" s="7"/>
      <c r="E15" s="8">
        <v>37264</v>
      </c>
      <c r="F15" s="8"/>
      <c r="G15" t="s">
        <v>99</v>
      </c>
    </row>
    <row r="16" spans="1:7" x14ac:dyDescent="0.3">
      <c r="A16" s="7" t="s">
        <v>38</v>
      </c>
      <c r="B16" s="7" t="s">
        <v>24</v>
      </c>
      <c r="C16" s="7"/>
      <c r="D16" s="7"/>
      <c r="E16" s="8">
        <v>32471</v>
      </c>
      <c r="F16" s="8"/>
      <c r="G16" t="s">
        <v>100</v>
      </c>
    </row>
    <row r="17" spans="1:7" x14ac:dyDescent="0.3">
      <c r="A17" s="7" t="s">
        <v>39</v>
      </c>
      <c r="B17" s="7" t="s">
        <v>40</v>
      </c>
      <c r="C17" s="7"/>
      <c r="D17" s="7"/>
      <c r="E17" s="8">
        <v>39770</v>
      </c>
      <c r="F17" s="8"/>
      <c r="G17" t="s">
        <v>101</v>
      </c>
    </row>
    <row r="18" spans="1:7" x14ac:dyDescent="0.3">
      <c r="A18" s="7" t="s">
        <v>42</v>
      </c>
      <c r="B18" s="7" t="s">
        <v>43</v>
      </c>
      <c r="C18" s="7"/>
      <c r="D18" s="7"/>
      <c r="E18" s="8">
        <v>37134</v>
      </c>
      <c r="F18" s="8"/>
      <c r="G18" t="s">
        <v>102</v>
      </c>
    </row>
    <row r="19" spans="1:7" x14ac:dyDescent="0.3">
      <c r="A19" s="7" t="s">
        <v>44</v>
      </c>
      <c r="B19" s="7" t="s">
        <v>45</v>
      </c>
      <c r="C19" s="7"/>
      <c r="D19" s="7"/>
      <c r="E19" s="8">
        <v>41421</v>
      </c>
      <c r="F19" s="8"/>
      <c r="G19" t="s">
        <v>103</v>
      </c>
    </row>
    <row r="20" spans="1:7" x14ac:dyDescent="0.3">
      <c r="A20" s="7" t="s">
        <v>46</v>
      </c>
      <c r="B20" s="7" t="s">
        <v>47</v>
      </c>
      <c r="C20" s="7"/>
      <c r="D20" s="7"/>
      <c r="E20" s="8">
        <v>38846</v>
      </c>
      <c r="F20" s="8"/>
      <c r="G20" t="s">
        <v>104</v>
      </c>
    </row>
    <row r="21" spans="1:7" x14ac:dyDescent="0.3">
      <c r="A21" s="7" t="s">
        <v>48</v>
      </c>
      <c r="B21" s="7" t="s">
        <v>49</v>
      </c>
      <c r="C21" s="7"/>
      <c r="D21" s="7"/>
      <c r="E21" s="8">
        <v>41243</v>
      </c>
      <c r="F21" s="8"/>
      <c r="G21" t="s">
        <v>105</v>
      </c>
    </row>
    <row r="22" spans="1:7" x14ac:dyDescent="0.3">
      <c r="A22" s="7" t="s">
        <v>50</v>
      </c>
      <c r="B22" s="7" t="s">
        <v>51</v>
      </c>
      <c r="C22" s="7"/>
      <c r="D22" s="7"/>
      <c r="E22" s="8">
        <v>37266</v>
      </c>
      <c r="F22" s="8"/>
      <c r="G22" t="s">
        <v>106</v>
      </c>
    </row>
    <row r="23" spans="1:7" x14ac:dyDescent="0.3">
      <c r="A23" s="7" t="s">
        <v>52</v>
      </c>
      <c r="B23" s="7" t="s">
        <v>53</v>
      </c>
      <c r="C23" s="7"/>
      <c r="D23" s="7"/>
      <c r="E23" s="8">
        <v>43268</v>
      </c>
      <c r="F23" s="8"/>
      <c r="G23" t="s">
        <v>107</v>
      </c>
    </row>
    <row r="24" spans="1:7" x14ac:dyDescent="0.3">
      <c r="A24" s="7" t="s">
        <v>54</v>
      </c>
      <c r="B24" s="7" t="s">
        <v>55</v>
      </c>
      <c r="C24" s="7"/>
      <c r="D24" s="7"/>
      <c r="E24" s="8">
        <v>42141</v>
      </c>
      <c r="F24" s="8"/>
      <c r="G24" t="s">
        <v>108</v>
      </c>
    </row>
    <row r="25" spans="1:7" x14ac:dyDescent="0.3">
      <c r="A25" s="7" t="s">
        <v>56</v>
      </c>
      <c r="B25" s="7" t="s">
        <v>57</v>
      </c>
      <c r="C25" s="7"/>
      <c r="D25" s="7"/>
      <c r="E25" s="8">
        <v>40138</v>
      </c>
      <c r="F25" s="8"/>
      <c r="G25" t="s">
        <v>109</v>
      </c>
    </row>
    <row r="26" spans="1:7" x14ac:dyDescent="0.3">
      <c r="A26" s="7" t="s">
        <v>58</v>
      </c>
      <c r="B26" s="7" t="s">
        <v>59</v>
      </c>
      <c r="C26" s="7"/>
      <c r="D26" s="7"/>
      <c r="E26" s="8">
        <v>43000</v>
      </c>
      <c r="F26" s="8"/>
      <c r="G26" t="s">
        <v>110</v>
      </c>
    </row>
    <row r="27" spans="1:7" x14ac:dyDescent="0.3">
      <c r="A27" s="7" t="s">
        <v>60</v>
      </c>
      <c r="B27" s="7" t="s">
        <v>20</v>
      </c>
      <c r="C27" s="7"/>
      <c r="D27" s="7"/>
      <c r="E27" s="8">
        <v>39657</v>
      </c>
      <c r="F27" s="8"/>
      <c r="G27" t="s">
        <v>113</v>
      </c>
    </row>
    <row r="28" spans="1:7" x14ac:dyDescent="0.3">
      <c r="A28" s="7" t="s">
        <v>61</v>
      </c>
      <c r="B28" s="7" t="s">
        <v>43</v>
      </c>
      <c r="C28" s="7"/>
      <c r="D28" s="7"/>
      <c r="E28" s="8">
        <v>41630</v>
      </c>
      <c r="F28" s="8"/>
      <c r="G28" t="s">
        <v>111</v>
      </c>
    </row>
    <row r="29" spans="1:7" x14ac:dyDescent="0.3">
      <c r="A29" s="7" t="s">
        <v>62</v>
      </c>
      <c r="B29" s="7" t="s">
        <v>63</v>
      </c>
      <c r="C29" s="7"/>
      <c r="D29" s="7"/>
      <c r="E29" s="8">
        <v>43356</v>
      </c>
      <c r="F29" s="8"/>
      <c r="G29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selection activeCell="G1" sqref="G1"/>
    </sheetView>
  </sheetViews>
  <sheetFormatPr defaultRowHeight="14.4" x14ac:dyDescent="0.3"/>
  <cols>
    <col min="1" max="1" width="12.44140625" bestFit="1" customWidth="1"/>
    <col min="2" max="2" width="7.33203125" bestFit="1" customWidth="1"/>
    <col min="3" max="3" width="21.88671875" bestFit="1" customWidth="1"/>
    <col min="4" max="4" width="11.44140625" bestFit="1" customWidth="1"/>
    <col min="5" max="5" width="26.109375" bestFit="1" customWidth="1"/>
    <col min="6" max="6" width="10.33203125" bestFit="1" customWidth="1"/>
    <col min="7" max="7" width="9.109375" bestFit="1" customWidth="1"/>
  </cols>
  <sheetData>
    <row r="1" spans="1:8" x14ac:dyDescent="0.3">
      <c r="A1" s="43" t="s">
        <v>144</v>
      </c>
      <c r="B1" s="43" t="s">
        <v>145</v>
      </c>
      <c r="C1" s="43" t="s">
        <v>146</v>
      </c>
      <c r="D1" s="43" t="s">
        <v>147</v>
      </c>
      <c r="E1" s="43" t="s">
        <v>148</v>
      </c>
      <c r="F1" s="43" t="s">
        <v>149</v>
      </c>
      <c r="G1" s="43" t="s">
        <v>150</v>
      </c>
    </row>
    <row r="2" spans="1:8" x14ac:dyDescent="0.3">
      <c r="A2" s="44" t="s">
        <v>151</v>
      </c>
      <c r="B2" s="44" t="s">
        <v>152</v>
      </c>
      <c r="C2" s="44" t="s">
        <v>129</v>
      </c>
      <c r="D2" s="45">
        <v>1160</v>
      </c>
      <c r="E2" s="44" t="s">
        <v>153</v>
      </c>
      <c r="F2" s="44" t="s">
        <v>154</v>
      </c>
      <c r="G2" s="46" t="s">
        <v>155</v>
      </c>
      <c r="H2" s="47"/>
    </row>
    <row r="3" spans="1:8" x14ac:dyDescent="0.3">
      <c r="A3" s="44" t="s">
        <v>151</v>
      </c>
      <c r="B3" s="44" t="s">
        <v>152</v>
      </c>
      <c r="C3" s="44" t="s">
        <v>129</v>
      </c>
      <c r="D3" s="45">
        <v>1007</v>
      </c>
      <c r="E3" s="44" t="s">
        <v>156</v>
      </c>
      <c r="F3" s="44" t="s">
        <v>157</v>
      </c>
      <c r="G3" s="46" t="s">
        <v>158</v>
      </c>
      <c r="H3" s="47"/>
    </row>
    <row r="4" spans="1:8" x14ac:dyDescent="0.3">
      <c r="A4" s="44" t="s">
        <v>151</v>
      </c>
      <c r="B4" s="44" t="s">
        <v>152</v>
      </c>
      <c r="C4" s="44" t="s">
        <v>129</v>
      </c>
      <c r="D4" s="45">
        <v>1007</v>
      </c>
      <c r="E4" s="44" t="s">
        <v>156</v>
      </c>
      <c r="F4" s="44" t="s">
        <v>157</v>
      </c>
      <c r="G4" s="46" t="s">
        <v>159</v>
      </c>
      <c r="H4" s="47"/>
    </row>
    <row r="5" spans="1:8" x14ac:dyDescent="0.3">
      <c r="A5" s="44" t="s">
        <v>151</v>
      </c>
      <c r="B5" s="44" t="s">
        <v>152</v>
      </c>
      <c r="C5" s="44" t="s">
        <v>129</v>
      </c>
      <c r="D5" s="45">
        <v>1003</v>
      </c>
      <c r="E5" s="44" t="s">
        <v>160</v>
      </c>
      <c r="F5" s="44" t="s">
        <v>161</v>
      </c>
      <c r="G5" s="46" t="s">
        <v>162</v>
      </c>
      <c r="H5" s="47"/>
    </row>
    <row r="6" spans="1:8" x14ac:dyDescent="0.3">
      <c r="A6" s="44" t="s">
        <v>151</v>
      </c>
      <c r="B6" s="44" t="s">
        <v>152</v>
      </c>
      <c r="C6" s="44" t="s">
        <v>129</v>
      </c>
      <c r="D6" s="45">
        <v>1003</v>
      </c>
      <c r="E6" s="44" t="s">
        <v>160</v>
      </c>
      <c r="F6" s="44" t="s">
        <v>163</v>
      </c>
      <c r="G6" s="46" t="s">
        <v>164</v>
      </c>
      <c r="H6" s="47"/>
    </row>
    <row r="7" spans="1:8" x14ac:dyDescent="0.3">
      <c r="A7" s="44" t="s">
        <v>151</v>
      </c>
      <c r="B7" s="44" t="s">
        <v>152</v>
      </c>
      <c r="C7" s="44" t="s">
        <v>129</v>
      </c>
      <c r="D7" s="45">
        <v>1007</v>
      </c>
      <c r="E7" s="44" t="s">
        <v>156</v>
      </c>
      <c r="F7" s="44" t="s">
        <v>157</v>
      </c>
      <c r="G7" s="46" t="s">
        <v>159</v>
      </c>
      <c r="H7" s="47"/>
    </row>
    <row r="8" spans="1:8" x14ac:dyDescent="0.3">
      <c r="A8" s="44" t="s">
        <v>151</v>
      </c>
      <c r="B8" s="44" t="s">
        <v>152</v>
      </c>
      <c r="C8" s="44" t="s">
        <v>129</v>
      </c>
      <c r="D8" s="45">
        <v>1003</v>
      </c>
      <c r="E8" s="44" t="s">
        <v>160</v>
      </c>
      <c r="F8" s="44" t="s">
        <v>165</v>
      </c>
      <c r="G8" s="46" t="s">
        <v>155</v>
      </c>
      <c r="H8" s="47"/>
    </row>
    <row r="9" spans="1:8" x14ac:dyDescent="0.3">
      <c r="A9" s="44" t="s">
        <v>151</v>
      </c>
      <c r="B9" s="44" t="s">
        <v>152</v>
      </c>
      <c r="C9" s="44" t="s">
        <v>129</v>
      </c>
      <c r="D9" s="45">
        <v>1161</v>
      </c>
      <c r="E9" s="44" t="s">
        <v>166</v>
      </c>
      <c r="F9" s="44" t="s">
        <v>167</v>
      </c>
      <c r="G9" s="46" t="s">
        <v>168</v>
      </c>
      <c r="H9" s="47"/>
    </row>
    <row r="10" spans="1:8" x14ac:dyDescent="0.3">
      <c r="A10" s="44" t="s">
        <v>151</v>
      </c>
      <c r="B10" s="44" t="s">
        <v>152</v>
      </c>
      <c r="C10" s="44" t="s">
        <v>129</v>
      </c>
      <c r="D10" s="45">
        <v>1109</v>
      </c>
      <c r="E10" s="44" t="s">
        <v>169</v>
      </c>
      <c r="F10" s="44" t="s">
        <v>170</v>
      </c>
      <c r="G10" s="46" t="s">
        <v>155</v>
      </c>
      <c r="H10" s="47"/>
    </row>
    <row r="11" spans="1:8" x14ac:dyDescent="0.3">
      <c r="A11" s="44" t="s">
        <v>151</v>
      </c>
      <c r="B11" s="44" t="s">
        <v>152</v>
      </c>
      <c r="C11" s="44" t="s">
        <v>129</v>
      </c>
      <c r="D11" s="45">
        <v>1124</v>
      </c>
      <c r="E11" s="44" t="s">
        <v>171</v>
      </c>
      <c r="F11" s="44" t="s">
        <v>170</v>
      </c>
      <c r="G11" s="46" t="s">
        <v>172</v>
      </c>
      <c r="H11" s="47"/>
    </row>
    <row r="12" spans="1:8" x14ac:dyDescent="0.3">
      <c r="A12" s="44" t="s">
        <v>151</v>
      </c>
      <c r="B12" s="44" t="s">
        <v>152</v>
      </c>
      <c r="C12" s="44" t="s">
        <v>129</v>
      </c>
      <c r="D12" s="45">
        <v>1001</v>
      </c>
      <c r="E12" s="44" t="s">
        <v>173</v>
      </c>
      <c r="F12" s="44" t="s">
        <v>170</v>
      </c>
      <c r="G12" s="46" t="s">
        <v>174</v>
      </c>
      <c r="H12" s="47"/>
    </row>
    <row r="13" spans="1:8" x14ac:dyDescent="0.3">
      <c r="A13" s="44" t="s">
        <v>151</v>
      </c>
      <c r="B13" s="44" t="s">
        <v>152</v>
      </c>
      <c r="C13" s="44" t="s">
        <v>129</v>
      </c>
      <c r="D13" s="45">
        <v>1006</v>
      </c>
      <c r="E13" s="44" t="s">
        <v>175</v>
      </c>
      <c r="F13" s="44" t="s">
        <v>176</v>
      </c>
      <c r="G13" s="46" t="s">
        <v>177</v>
      </c>
      <c r="H13" s="47"/>
    </row>
    <row r="14" spans="1:8" x14ac:dyDescent="0.3">
      <c r="A14" s="44" t="s">
        <v>151</v>
      </c>
      <c r="B14" s="44" t="s">
        <v>152</v>
      </c>
      <c r="C14" s="44" t="s">
        <v>129</v>
      </c>
      <c r="D14" s="45">
        <v>1088</v>
      </c>
      <c r="E14" s="44" t="s">
        <v>178</v>
      </c>
      <c r="F14" s="44" t="s">
        <v>179</v>
      </c>
      <c r="G14" s="46" t="s">
        <v>180</v>
      </c>
      <c r="H14" s="47"/>
    </row>
    <row r="15" spans="1:8" x14ac:dyDescent="0.3">
      <c r="A15" s="44" t="s">
        <v>151</v>
      </c>
      <c r="B15" s="44" t="s">
        <v>152</v>
      </c>
      <c r="C15" s="44" t="s">
        <v>129</v>
      </c>
      <c r="D15" s="45">
        <v>1051</v>
      </c>
      <c r="E15" s="44" t="s">
        <v>181</v>
      </c>
      <c r="F15" s="44" t="s">
        <v>179</v>
      </c>
      <c r="G15" s="46" t="s">
        <v>164</v>
      </c>
      <c r="H15" s="47"/>
    </row>
    <row r="16" spans="1:8" x14ac:dyDescent="0.3">
      <c r="A16" s="44" t="s">
        <v>151</v>
      </c>
      <c r="B16" s="44" t="s">
        <v>152</v>
      </c>
      <c r="C16" s="44" t="s">
        <v>129</v>
      </c>
      <c r="D16" s="45">
        <v>1078</v>
      </c>
      <c r="E16" s="44" t="s">
        <v>182</v>
      </c>
      <c r="F16" s="44" t="s">
        <v>179</v>
      </c>
      <c r="G16" s="46" t="s">
        <v>180</v>
      </c>
      <c r="H16" s="47"/>
    </row>
    <row r="17" spans="1:8" x14ac:dyDescent="0.3">
      <c r="A17" s="44" t="s">
        <v>151</v>
      </c>
      <c r="B17" s="44" t="s">
        <v>152</v>
      </c>
      <c r="C17" s="44" t="s">
        <v>129</v>
      </c>
      <c r="D17" s="45">
        <v>1051</v>
      </c>
      <c r="E17" s="44" t="s">
        <v>181</v>
      </c>
      <c r="F17" s="44" t="s">
        <v>183</v>
      </c>
      <c r="G17" s="46" t="s">
        <v>180</v>
      </c>
      <c r="H17" s="47"/>
    </row>
    <row r="18" spans="1:8" x14ac:dyDescent="0.3">
      <c r="A18" s="44" t="s">
        <v>184</v>
      </c>
      <c r="B18" s="44" t="s">
        <v>185</v>
      </c>
      <c r="C18" s="44" t="s">
        <v>130</v>
      </c>
      <c r="D18" s="45">
        <v>1007</v>
      </c>
      <c r="E18" s="44" t="s">
        <v>156</v>
      </c>
      <c r="F18" s="44" t="s">
        <v>157</v>
      </c>
      <c r="G18" s="46" t="s">
        <v>186</v>
      </c>
      <c r="H18" s="47"/>
    </row>
    <row r="19" spans="1:8" x14ac:dyDescent="0.3">
      <c r="A19" s="44" t="s">
        <v>184</v>
      </c>
      <c r="B19" s="44" t="s">
        <v>185</v>
      </c>
      <c r="C19" s="44" t="s">
        <v>130</v>
      </c>
      <c r="D19" s="45">
        <v>1007</v>
      </c>
      <c r="E19" s="44" t="s">
        <v>156</v>
      </c>
      <c r="F19" s="44" t="s">
        <v>157</v>
      </c>
      <c r="G19" s="46" t="s">
        <v>186</v>
      </c>
      <c r="H19" s="47"/>
    </row>
    <row r="20" spans="1:8" x14ac:dyDescent="0.3">
      <c r="A20" s="44" t="s">
        <v>184</v>
      </c>
      <c r="B20" s="44" t="s">
        <v>185</v>
      </c>
      <c r="C20" s="44" t="s">
        <v>130</v>
      </c>
      <c r="D20" s="45">
        <v>1003</v>
      </c>
      <c r="E20" s="44" t="s">
        <v>160</v>
      </c>
      <c r="F20" s="44" t="s">
        <v>161</v>
      </c>
      <c r="G20" s="46" t="s">
        <v>187</v>
      </c>
      <c r="H20" s="47"/>
    </row>
    <row r="21" spans="1:8" x14ac:dyDescent="0.3">
      <c r="A21" s="44" t="s">
        <v>184</v>
      </c>
      <c r="B21" s="44" t="s">
        <v>185</v>
      </c>
      <c r="C21" s="44" t="s">
        <v>130</v>
      </c>
      <c r="D21" s="45">
        <v>1003</v>
      </c>
      <c r="E21" s="44" t="s">
        <v>160</v>
      </c>
      <c r="F21" s="44" t="s">
        <v>163</v>
      </c>
      <c r="G21" s="46" t="s">
        <v>188</v>
      </c>
      <c r="H21" s="47"/>
    </row>
    <row r="22" spans="1:8" x14ac:dyDescent="0.3">
      <c r="A22" s="44" t="s">
        <v>184</v>
      </c>
      <c r="B22" s="44" t="s">
        <v>185</v>
      </c>
      <c r="C22" s="44" t="s">
        <v>130</v>
      </c>
      <c r="D22" s="45">
        <v>1007</v>
      </c>
      <c r="E22" s="44" t="s">
        <v>156</v>
      </c>
      <c r="F22" s="44" t="s">
        <v>157</v>
      </c>
      <c r="G22" s="46" t="s">
        <v>186</v>
      </c>
      <c r="H22" s="47"/>
    </row>
    <row r="23" spans="1:8" x14ac:dyDescent="0.3">
      <c r="A23" s="44" t="s">
        <v>184</v>
      </c>
      <c r="B23" s="44" t="s">
        <v>185</v>
      </c>
      <c r="C23" s="44" t="s">
        <v>130</v>
      </c>
      <c r="D23" s="45">
        <v>1003</v>
      </c>
      <c r="E23" s="44" t="s">
        <v>160</v>
      </c>
      <c r="F23" s="44" t="s">
        <v>165</v>
      </c>
      <c r="G23" s="46" t="s">
        <v>189</v>
      </c>
      <c r="H23" s="47"/>
    </row>
    <row r="24" spans="1:8" x14ac:dyDescent="0.3">
      <c r="A24" s="44" t="s">
        <v>184</v>
      </c>
      <c r="B24" s="44" t="s">
        <v>185</v>
      </c>
      <c r="C24" s="44" t="s">
        <v>130</v>
      </c>
      <c r="D24" s="45">
        <v>1048</v>
      </c>
      <c r="E24" s="44" t="s">
        <v>190</v>
      </c>
      <c r="F24" s="44" t="s">
        <v>170</v>
      </c>
      <c r="G24" s="46" t="s">
        <v>191</v>
      </c>
      <c r="H24" s="47"/>
    </row>
    <row r="25" spans="1:8" x14ac:dyDescent="0.3">
      <c r="A25" s="44" t="s">
        <v>192</v>
      </c>
      <c r="B25" s="44" t="s">
        <v>185</v>
      </c>
      <c r="C25" s="44" t="s">
        <v>131</v>
      </c>
      <c r="D25" s="45">
        <v>1002</v>
      </c>
      <c r="E25" s="44" t="s">
        <v>193</v>
      </c>
      <c r="F25" s="44" t="s">
        <v>194</v>
      </c>
      <c r="G25" s="46" t="s">
        <v>195</v>
      </c>
      <c r="H25" s="47"/>
    </row>
    <row r="26" spans="1:8" x14ac:dyDescent="0.3">
      <c r="A26" s="44" t="s">
        <v>192</v>
      </c>
      <c r="B26" s="44" t="s">
        <v>185</v>
      </c>
      <c r="C26" s="44" t="s">
        <v>131</v>
      </c>
      <c r="D26" s="45">
        <v>1003</v>
      </c>
      <c r="E26" s="44" t="s">
        <v>160</v>
      </c>
      <c r="F26" s="44" t="s">
        <v>196</v>
      </c>
      <c r="G26" s="46" t="s">
        <v>197</v>
      </c>
      <c r="H26" s="47"/>
    </row>
    <row r="27" spans="1:8" x14ac:dyDescent="0.3">
      <c r="A27" s="44" t="s">
        <v>192</v>
      </c>
      <c r="B27" s="44" t="s">
        <v>185</v>
      </c>
      <c r="C27" s="44" t="s">
        <v>131</v>
      </c>
      <c r="D27" s="45">
        <v>1002</v>
      </c>
      <c r="E27" s="44" t="s">
        <v>193</v>
      </c>
      <c r="F27" s="44" t="s">
        <v>198</v>
      </c>
      <c r="G27" s="46" t="s">
        <v>199</v>
      </c>
      <c r="H27" s="47"/>
    </row>
    <row r="28" spans="1:8" x14ac:dyDescent="0.3">
      <c r="A28" s="44" t="s">
        <v>192</v>
      </c>
      <c r="B28" s="44" t="s">
        <v>185</v>
      </c>
      <c r="C28" s="44" t="s">
        <v>131</v>
      </c>
      <c r="D28" s="45">
        <v>1007</v>
      </c>
      <c r="E28" s="44" t="s">
        <v>156</v>
      </c>
      <c r="F28" s="44" t="s">
        <v>157</v>
      </c>
      <c r="G28" s="46" t="s">
        <v>200</v>
      </c>
      <c r="H28" s="47"/>
    </row>
    <row r="29" spans="1:8" x14ac:dyDescent="0.3">
      <c r="A29" s="44" t="s">
        <v>192</v>
      </c>
      <c r="B29" s="44" t="s">
        <v>185</v>
      </c>
      <c r="C29" s="44" t="s">
        <v>131</v>
      </c>
      <c r="D29" s="45">
        <v>1007</v>
      </c>
      <c r="E29" s="44" t="s">
        <v>156</v>
      </c>
      <c r="F29" s="44" t="s">
        <v>157</v>
      </c>
      <c r="G29" s="46" t="s">
        <v>200</v>
      </c>
      <c r="H29" s="47"/>
    </row>
    <row r="30" spans="1:8" x14ac:dyDescent="0.3">
      <c r="A30" s="44" t="s">
        <v>192</v>
      </c>
      <c r="B30" s="44" t="s">
        <v>185</v>
      </c>
      <c r="C30" s="44" t="s">
        <v>131</v>
      </c>
      <c r="D30" s="45">
        <v>1003</v>
      </c>
      <c r="E30" s="44" t="s">
        <v>160</v>
      </c>
      <c r="F30" s="44" t="s">
        <v>161</v>
      </c>
      <c r="G30" s="46" t="s">
        <v>201</v>
      </c>
      <c r="H30" s="47"/>
    </row>
    <row r="31" spans="1:8" x14ac:dyDescent="0.3">
      <c r="A31" s="44" t="s">
        <v>192</v>
      </c>
      <c r="B31" s="44" t="s">
        <v>185</v>
      </c>
      <c r="C31" s="44" t="s">
        <v>131</v>
      </c>
      <c r="D31" s="45">
        <v>1003</v>
      </c>
      <c r="E31" s="44" t="s">
        <v>160</v>
      </c>
      <c r="F31" s="44" t="s">
        <v>163</v>
      </c>
      <c r="G31" s="46" t="s">
        <v>195</v>
      </c>
      <c r="H31" s="47"/>
    </row>
    <row r="32" spans="1:8" x14ac:dyDescent="0.3">
      <c r="A32" s="44" t="s">
        <v>192</v>
      </c>
      <c r="B32" s="44" t="s">
        <v>185</v>
      </c>
      <c r="C32" s="44" t="s">
        <v>131</v>
      </c>
      <c r="D32" s="45">
        <v>1007</v>
      </c>
      <c r="E32" s="44" t="s">
        <v>156</v>
      </c>
      <c r="F32" s="44" t="s">
        <v>157</v>
      </c>
      <c r="G32" s="46" t="s">
        <v>200</v>
      </c>
      <c r="H32" s="47"/>
    </row>
    <row r="33" spans="1:8" x14ac:dyDescent="0.3">
      <c r="A33" s="44" t="s">
        <v>192</v>
      </c>
      <c r="B33" s="44" t="s">
        <v>185</v>
      </c>
      <c r="C33" s="44" t="s">
        <v>131</v>
      </c>
      <c r="D33" s="45">
        <v>1001</v>
      </c>
      <c r="E33" s="44" t="s">
        <v>173</v>
      </c>
      <c r="F33" s="44" t="s">
        <v>202</v>
      </c>
      <c r="G33" s="46" t="s">
        <v>195</v>
      </c>
      <c r="H33" s="47"/>
    </row>
    <row r="34" spans="1:8" x14ac:dyDescent="0.3">
      <c r="A34" s="44" t="s">
        <v>203</v>
      </c>
      <c r="B34" s="44" t="s">
        <v>152</v>
      </c>
      <c r="C34" s="44" t="s">
        <v>132</v>
      </c>
      <c r="D34" s="45">
        <v>1088</v>
      </c>
      <c r="E34" s="44" t="s">
        <v>178</v>
      </c>
      <c r="F34" s="44" t="s">
        <v>204</v>
      </c>
      <c r="G34" s="46" t="s">
        <v>205</v>
      </c>
      <c r="H34" s="47"/>
    </row>
    <row r="35" spans="1:8" x14ac:dyDescent="0.3">
      <c r="A35" s="44" t="s">
        <v>203</v>
      </c>
      <c r="B35" s="44" t="s">
        <v>152</v>
      </c>
      <c r="C35" s="44" t="s">
        <v>132</v>
      </c>
      <c r="D35" s="45">
        <v>1051</v>
      </c>
      <c r="E35" s="44" t="s">
        <v>181</v>
      </c>
      <c r="F35" s="44" t="s">
        <v>206</v>
      </c>
      <c r="G35" s="46" t="s">
        <v>207</v>
      </c>
      <c r="H35" s="47"/>
    </row>
    <row r="36" spans="1:8" x14ac:dyDescent="0.3">
      <c r="A36" s="44" t="s">
        <v>203</v>
      </c>
      <c r="B36" s="44" t="s">
        <v>152</v>
      </c>
      <c r="C36" s="44" t="s">
        <v>132</v>
      </c>
      <c r="D36" s="45">
        <v>1001</v>
      </c>
      <c r="E36" s="44" t="s">
        <v>173</v>
      </c>
      <c r="F36" s="44" t="s">
        <v>206</v>
      </c>
      <c r="G36" s="46" t="s">
        <v>208</v>
      </c>
      <c r="H36" s="47"/>
    </row>
    <row r="37" spans="1:8" x14ac:dyDescent="0.3">
      <c r="A37" s="44" t="s">
        <v>203</v>
      </c>
      <c r="B37" s="44" t="s">
        <v>152</v>
      </c>
      <c r="C37" s="44" t="s">
        <v>132</v>
      </c>
      <c r="D37" s="45">
        <v>1007</v>
      </c>
      <c r="E37" s="44" t="s">
        <v>156</v>
      </c>
      <c r="F37" s="44" t="s">
        <v>157</v>
      </c>
      <c r="G37" s="46" t="s">
        <v>209</v>
      </c>
      <c r="H37" s="47"/>
    </row>
    <row r="38" spans="1:8" x14ac:dyDescent="0.3">
      <c r="A38" s="44" t="s">
        <v>203</v>
      </c>
      <c r="B38" s="44" t="s">
        <v>152</v>
      </c>
      <c r="C38" s="44" t="s">
        <v>132</v>
      </c>
      <c r="D38" s="45">
        <v>1007</v>
      </c>
      <c r="E38" s="44" t="s">
        <v>156</v>
      </c>
      <c r="F38" s="44" t="s">
        <v>157</v>
      </c>
      <c r="G38" s="46" t="s">
        <v>209</v>
      </c>
      <c r="H38" s="47"/>
    </row>
    <row r="39" spans="1:8" x14ac:dyDescent="0.3">
      <c r="A39" s="44" t="s">
        <v>203</v>
      </c>
      <c r="B39" s="44" t="s">
        <v>152</v>
      </c>
      <c r="C39" s="44" t="s">
        <v>132</v>
      </c>
      <c r="D39" s="45">
        <v>1003</v>
      </c>
      <c r="E39" s="44" t="s">
        <v>160</v>
      </c>
      <c r="F39" s="44" t="s">
        <v>161</v>
      </c>
      <c r="G39" s="46" t="s">
        <v>207</v>
      </c>
      <c r="H39" s="47"/>
    </row>
    <row r="40" spans="1:8" x14ac:dyDescent="0.3">
      <c r="A40" s="44" t="s">
        <v>203</v>
      </c>
      <c r="B40" s="44" t="s">
        <v>152</v>
      </c>
      <c r="C40" s="44" t="s">
        <v>132</v>
      </c>
      <c r="D40" s="45">
        <v>1003</v>
      </c>
      <c r="E40" s="44" t="s">
        <v>160</v>
      </c>
      <c r="F40" s="44" t="s">
        <v>163</v>
      </c>
      <c r="G40" s="46" t="s">
        <v>208</v>
      </c>
      <c r="H40" s="47"/>
    </row>
    <row r="41" spans="1:8" x14ac:dyDescent="0.3">
      <c r="A41" s="44" t="s">
        <v>210</v>
      </c>
      <c r="B41" s="44" t="s">
        <v>152</v>
      </c>
      <c r="C41" s="44" t="s">
        <v>133</v>
      </c>
      <c r="D41" s="45">
        <v>1114</v>
      </c>
      <c r="E41" s="44" t="s">
        <v>211</v>
      </c>
      <c r="F41" s="44" t="s">
        <v>212</v>
      </c>
      <c r="G41" s="46" t="s">
        <v>208</v>
      </c>
      <c r="H41" s="47"/>
    </row>
    <row r="42" spans="1:8" x14ac:dyDescent="0.3">
      <c r="A42" s="44" t="s">
        <v>210</v>
      </c>
      <c r="B42" s="44" t="s">
        <v>152</v>
      </c>
      <c r="C42" s="44" t="s">
        <v>133</v>
      </c>
      <c r="D42" s="45">
        <v>1001</v>
      </c>
      <c r="E42" s="44" t="s">
        <v>173</v>
      </c>
      <c r="F42" s="44" t="s">
        <v>212</v>
      </c>
      <c r="G42" s="46" t="s">
        <v>213</v>
      </c>
      <c r="H42" s="47"/>
    </row>
    <row r="43" spans="1:8" x14ac:dyDescent="0.3">
      <c r="A43" s="44" t="s">
        <v>210</v>
      </c>
      <c r="B43" s="44" t="s">
        <v>152</v>
      </c>
      <c r="C43" s="44" t="s">
        <v>133</v>
      </c>
      <c r="D43" s="45">
        <v>1007</v>
      </c>
      <c r="E43" s="44" t="s">
        <v>156</v>
      </c>
      <c r="F43" s="44" t="s">
        <v>157</v>
      </c>
      <c r="G43" s="46" t="s">
        <v>209</v>
      </c>
      <c r="H43" s="47"/>
    </row>
    <row r="44" spans="1:8" x14ac:dyDescent="0.3">
      <c r="A44" s="44" t="s">
        <v>210</v>
      </c>
      <c r="B44" s="44" t="s">
        <v>152</v>
      </c>
      <c r="C44" s="44" t="s">
        <v>133</v>
      </c>
      <c r="D44" s="45">
        <v>1007</v>
      </c>
      <c r="E44" s="44" t="s">
        <v>156</v>
      </c>
      <c r="F44" s="44" t="s">
        <v>157</v>
      </c>
      <c r="G44" s="46" t="s">
        <v>209</v>
      </c>
      <c r="H44" s="47"/>
    </row>
    <row r="45" spans="1:8" x14ac:dyDescent="0.3">
      <c r="A45" s="44" t="s">
        <v>210</v>
      </c>
      <c r="B45" s="44" t="s">
        <v>152</v>
      </c>
      <c r="C45" s="44" t="s">
        <v>133</v>
      </c>
      <c r="D45" s="45">
        <v>1003</v>
      </c>
      <c r="E45" s="44" t="s">
        <v>160</v>
      </c>
      <c r="F45" s="44" t="s">
        <v>161</v>
      </c>
      <c r="G45" s="46" t="s">
        <v>214</v>
      </c>
      <c r="H45" s="47"/>
    </row>
    <row r="46" spans="1:8" x14ac:dyDescent="0.3">
      <c r="A46" s="44" t="s">
        <v>210</v>
      </c>
      <c r="B46" s="44" t="s">
        <v>152</v>
      </c>
      <c r="C46" s="44" t="s">
        <v>133</v>
      </c>
      <c r="D46" s="45">
        <v>1003</v>
      </c>
      <c r="E46" s="44" t="s">
        <v>160</v>
      </c>
      <c r="F46" s="44" t="s">
        <v>163</v>
      </c>
      <c r="G46" s="46" t="s">
        <v>209</v>
      </c>
      <c r="H46" s="47"/>
    </row>
    <row r="47" spans="1:8" x14ac:dyDescent="0.3">
      <c r="A47" s="44" t="s">
        <v>215</v>
      </c>
      <c r="B47" s="44" t="s">
        <v>216</v>
      </c>
      <c r="C47" s="44" t="s">
        <v>134</v>
      </c>
      <c r="D47" s="45">
        <v>1001</v>
      </c>
      <c r="E47" s="44" t="s">
        <v>173</v>
      </c>
      <c r="F47" s="44" t="s">
        <v>217</v>
      </c>
      <c r="G47" s="46" t="s">
        <v>218</v>
      </c>
      <c r="H47" s="47"/>
    </row>
    <row r="48" spans="1:8" x14ac:dyDescent="0.3">
      <c r="A48" s="44" t="s">
        <v>215</v>
      </c>
      <c r="B48" s="44" t="s">
        <v>216</v>
      </c>
      <c r="C48" s="44" t="s">
        <v>134</v>
      </c>
      <c r="D48" s="45">
        <v>1078</v>
      </c>
      <c r="E48" s="44" t="s">
        <v>182</v>
      </c>
      <c r="F48" s="44" t="s">
        <v>219</v>
      </c>
      <c r="G48" s="46" t="s">
        <v>220</v>
      </c>
      <c r="H48" s="47"/>
    </row>
    <row r="49" spans="1:8" x14ac:dyDescent="0.3">
      <c r="A49" s="44" t="s">
        <v>215</v>
      </c>
      <c r="B49" s="44" t="s">
        <v>216</v>
      </c>
      <c r="C49" s="44" t="s">
        <v>134</v>
      </c>
      <c r="D49" s="45">
        <v>1002</v>
      </c>
      <c r="E49" s="44" t="s">
        <v>193</v>
      </c>
      <c r="F49" s="44" t="s">
        <v>221</v>
      </c>
      <c r="G49" s="46" t="s">
        <v>222</v>
      </c>
      <c r="H49" s="47"/>
    </row>
    <row r="50" spans="1:8" x14ac:dyDescent="0.3">
      <c r="A50" s="44" t="s">
        <v>215</v>
      </c>
      <c r="B50" s="44" t="s">
        <v>216</v>
      </c>
      <c r="C50" s="44" t="s">
        <v>134</v>
      </c>
      <c r="D50" s="45">
        <v>1001</v>
      </c>
      <c r="E50" s="44" t="s">
        <v>173</v>
      </c>
      <c r="F50" s="44" t="s">
        <v>165</v>
      </c>
      <c r="G50" s="46" t="s">
        <v>223</v>
      </c>
      <c r="H50" s="47"/>
    </row>
    <row r="51" spans="1:8" x14ac:dyDescent="0.3">
      <c r="A51" s="44" t="s">
        <v>215</v>
      </c>
      <c r="B51" s="44" t="s">
        <v>216</v>
      </c>
      <c r="C51" s="44" t="s">
        <v>134</v>
      </c>
      <c r="D51" s="45">
        <v>1078</v>
      </c>
      <c r="E51" s="44" t="s">
        <v>182</v>
      </c>
      <c r="F51" s="44" t="s">
        <v>170</v>
      </c>
      <c r="G51" s="46" t="s">
        <v>224</v>
      </c>
      <c r="H51" s="47"/>
    </row>
    <row r="52" spans="1:8" x14ac:dyDescent="0.3">
      <c r="A52" s="44" t="s">
        <v>215</v>
      </c>
      <c r="B52" s="44" t="s">
        <v>216</v>
      </c>
      <c r="C52" s="44" t="s">
        <v>134</v>
      </c>
      <c r="D52" s="45">
        <v>1048</v>
      </c>
      <c r="E52" s="44" t="s">
        <v>190</v>
      </c>
      <c r="F52" s="44" t="s">
        <v>170</v>
      </c>
      <c r="G52" s="46" t="s">
        <v>225</v>
      </c>
      <c r="H52" s="47"/>
    </row>
    <row r="53" spans="1:8" x14ac:dyDescent="0.3">
      <c r="A53" s="44" t="s">
        <v>215</v>
      </c>
      <c r="B53" s="44" t="s">
        <v>216</v>
      </c>
      <c r="C53" s="44" t="s">
        <v>134</v>
      </c>
      <c r="D53" s="45">
        <v>1006</v>
      </c>
      <c r="E53" s="44" t="s">
        <v>175</v>
      </c>
      <c r="F53" s="44" t="s">
        <v>170</v>
      </c>
      <c r="G53" s="46" t="s">
        <v>226</v>
      </c>
      <c r="H53" s="47"/>
    </row>
    <row r="54" spans="1:8" x14ac:dyDescent="0.3">
      <c r="A54" s="44" t="s">
        <v>215</v>
      </c>
      <c r="B54" s="44" t="s">
        <v>216</v>
      </c>
      <c r="C54" s="44" t="s">
        <v>134</v>
      </c>
      <c r="D54" s="45">
        <v>1038</v>
      </c>
      <c r="E54" s="44" t="s">
        <v>227</v>
      </c>
      <c r="F54" s="44" t="s">
        <v>170</v>
      </c>
      <c r="G54" s="46" t="s">
        <v>218</v>
      </c>
      <c r="H54" s="47"/>
    </row>
    <row r="55" spans="1:8" x14ac:dyDescent="0.3">
      <c r="A55" s="44" t="s">
        <v>215</v>
      </c>
      <c r="B55" s="44" t="s">
        <v>216</v>
      </c>
      <c r="C55" s="44" t="s">
        <v>134</v>
      </c>
      <c r="D55" s="45">
        <v>1078</v>
      </c>
      <c r="E55" s="44" t="s">
        <v>182</v>
      </c>
      <c r="F55" s="44" t="s">
        <v>179</v>
      </c>
      <c r="G55" s="46" t="s">
        <v>218</v>
      </c>
      <c r="H55" s="47"/>
    </row>
    <row r="56" spans="1:8" x14ac:dyDescent="0.3">
      <c r="A56" s="44" t="s">
        <v>215</v>
      </c>
      <c r="B56" s="44" t="s">
        <v>216</v>
      </c>
      <c r="C56" s="44" t="s">
        <v>134</v>
      </c>
      <c r="D56" s="45">
        <v>1051</v>
      </c>
      <c r="E56" s="44" t="s">
        <v>181</v>
      </c>
      <c r="F56" s="44" t="s">
        <v>228</v>
      </c>
      <c r="G56" s="46" t="s">
        <v>218</v>
      </c>
      <c r="H56" s="47"/>
    </row>
    <row r="57" spans="1:8" x14ac:dyDescent="0.3">
      <c r="A57" s="44" t="s">
        <v>229</v>
      </c>
      <c r="B57" s="44" t="s">
        <v>152</v>
      </c>
      <c r="C57" s="44" t="s">
        <v>136</v>
      </c>
      <c r="D57" s="45">
        <v>1003</v>
      </c>
      <c r="E57" s="44" t="s">
        <v>160</v>
      </c>
      <c r="F57" s="44" t="s">
        <v>230</v>
      </c>
      <c r="G57" s="46" t="s">
        <v>231</v>
      </c>
      <c r="H57" s="47"/>
    </row>
    <row r="58" spans="1:8" x14ac:dyDescent="0.3">
      <c r="A58" s="44" t="s">
        <v>229</v>
      </c>
      <c r="B58" s="44" t="s">
        <v>152</v>
      </c>
      <c r="C58" s="44" t="s">
        <v>136</v>
      </c>
      <c r="D58" s="45">
        <v>1114</v>
      </c>
      <c r="E58" s="44" t="s">
        <v>211</v>
      </c>
      <c r="F58" s="44" t="s">
        <v>232</v>
      </c>
      <c r="G58" s="46" t="s">
        <v>233</v>
      </c>
      <c r="H58" s="47"/>
    </row>
    <row r="59" spans="1:8" x14ac:dyDescent="0.3">
      <c r="A59" s="44" t="s">
        <v>229</v>
      </c>
      <c r="B59" s="44" t="s">
        <v>152</v>
      </c>
      <c r="C59" s="44" t="s">
        <v>136</v>
      </c>
      <c r="D59" s="45">
        <v>1078</v>
      </c>
      <c r="E59" s="44" t="s">
        <v>182</v>
      </c>
      <c r="F59" s="44" t="s">
        <v>234</v>
      </c>
      <c r="G59" s="46" t="s">
        <v>235</v>
      </c>
      <c r="H59" s="47"/>
    </row>
    <row r="60" spans="1:8" x14ac:dyDescent="0.3">
      <c r="A60" s="44" t="s">
        <v>229</v>
      </c>
      <c r="B60" s="44" t="s">
        <v>152</v>
      </c>
      <c r="C60" s="44" t="s">
        <v>136</v>
      </c>
      <c r="D60" s="45">
        <v>1078</v>
      </c>
      <c r="E60" s="44" t="s">
        <v>182</v>
      </c>
      <c r="F60" s="44" t="s">
        <v>170</v>
      </c>
      <c r="G60" s="46" t="s">
        <v>235</v>
      </c>
      <c r="H60" s="47"/>
    </row>
    <row r="61" spans="1:8" x14ac:dyDescent="0.3">
      <c r="A61" s="44" t="s">
        <v>229</v>
      </c>
      <c r="B61" s="44" t="s">
        <v>152</v>
      </c>
      <c r="C61" s="44" t="s">
        <v>136</v>
      </c>
      <c r="D61" s="45">
        <v>1009</v>
      </c>
      <c r="E61" s="44" t="s">
        <v>236</v>
      </c>
      <c r="F61" s="44" t="s">
        <v>170</v>
      </c>
      <c r="G61" s="46" t="s">
        <v>235</v>
      </c>
      <c r="H61" s="47"/>
    </row>
    <row r="62" spans="1:8" x14ac:dyDescent="0.3">
      <c r="A62" s="44" t="s">
        <v>229</v>
      </c>
      <c r="B62" s="44" t="s">
        <v>152</v>
      </c>
      <c r="C62" s="44" t="s">
        <v>136</v>
      </c>
      <c r="D62" s="45">
        <v>1005</v>
      </c>
      <c r="E62" s="44" t="s">
        <v>237</v>
      </c>
      <c r="F62" s="44" t="s">
        <v>170</v>
      </c>
      <c r="G62" s="46" t="s">
        <v>238</v>
      </c>
      <c r="H62" s="47"/>
    </row>
    <row r="63" spans="1:8" x14ac:dyDescent="0.3">
      <c r="A63" s="44" t="s">
        <v>229</v>
      </c>
      <c r="B63" s="44" t="s">
        <v>152</v>
      </c>
      <c r="C63" s="44" t="s">
        <v>136</v>
      </c>
      <c r="D63" s="45">
        <v>1085</v>
      </c>
      <c r="E63" s="44" t="s">
        <v>239</v>
      </c>
      <c r="F63" s="44" t="s">
        <v>170</v>
      </c>
      <c r="G63" s="46" t="s">
        <v>240</v>
      </c>
      <c r="H63" s="47"/>
    </row>
    <row r="64" spans="1:8" x14ac:dyDescent="0.3">
      <c r="A64" s="44" t="s">
        <v>229</v>
      </c>
      <c r="B64" s="44" t="s">
        <v>152</v>
      </c>
      <c r="C64" s="44" t="s">
        <v>136</v>
      </c>
      <c r="D64" s="45">
        <v>1038</v>
      </c>
      <c r="E64" s="44" t="s">
        <v>227</v>
      </c>
      <c r="F64" s="44" t="s">
        <v>170</v>
      </c>
      <c r="G64" s="46" t="s">
        <v>241</v>
      </c>
      <c r="H64" s="47"/>
    </row>
    <row r="65" spans="1:8" x14ac:dyDescent="0.3">
      <c r="A65" s="44" t="s">
        <v>229</v>
      </c>
      <c r="B65" s="44" t="s">
        <v>152</v>
      </c>
      <c r="C65" s="44" t="s">
        <v>136</v>
      </c>
      <c r="D65" s="45">
        <v>1006</v>
      </c>
      <c r="E65" s="44" t="s">
        <v>175</v>
      </c>
      <c r="F65" s="44" t="s">
        <v>176</v>
      </c>
      <c r="G65" s="46" t="s">
        <v>235</v>
      </c>
      <c r="H65" s="47"/>
    </row>
    <row r="66" spans="1:8" x14ac:dyDescent="0.3">
      <c r="A66" s="44" t="s">
        <v>229</v>
      </c>
      <c r="B66" s="44" t="s">
        <v>152</v>
      </c>
      <c r="C66" s="44" t="s">
        <v>136</v>
      </c>
      <c r="D66" s="45">
        <v>1051</v>
      </c>
      <c r="E66" s="44" t="s">
        <v>181</v>
      </c>
      <c r="F66" s="44" t="s">
        <v>228</v>
      </c>
      <c r="G66" s="46" t="s">
        <v>231</v>
      </c>
      <c r="H66" s="47"/>
    </row>
    <row r="67" spans="1:8" x14ac:dyDescent="0.3">
      <c r="A67" s="44" t="s">
        <v>242</v>
      </c>
      <c r="B67" s="44" t="s">
        <v>152</v>
      </c>
      <c r="C67" s="44" t="s">
        <v>142</v>
      </c>
      <c r="D67" s="45">
        <v>1009</v>
      </c>
      <c r="E67" s="44" t="s">
        <v>236</v>
      </c>
      <c r="F67" s="44" t="s">
        <v>170</v>
      </c>
      <c r="G67" s="46" t="s">
        <v>243</v>
      </c>
      <c r="H67" s="47"/>
    </row>
    <row r="68" spans="1:8" x14ac:dyDescent="0.3">
      <c r="A68" s="44" t="s">
        <v>242</v>
      </c>
      <c r="B68" s="44" t="s">
        <v>152</v>
      </c>
      <c r="C68" s="44" t="s">
        <v>142</v>
      </c>
      <c r="D68" s="45">
        <v>1078</v>
      </c>
      <c r="E68" s="44" t="s">
        <v>182</v>
      </c>
      <c r="F68" s="44" t="s">
        <v>179</v>
      </c>
      <c r="G68" s="46" t="s">
        <v>244</v>
      </c>
      <c r="H68" s="47"/>
    </row>
    <row r="69" spans="1:8" x14ac:dyDescent="0.3">
      <c r="A69" s="44" t="s">
        <v>242</v>
      </c>
      <c r="B69" s="44" t="s">
        <v>152</v>
      </c>
      <c r="C69" s="44" t="s">
        <v>142</v>
      </c>
      <c r="D69" s="45">
        <v>1187</v>
      </c>
      <c r="E69" s="44" t="s">
        <v>245</v>
      </c>
      <c r="F69" s="44" t="s">
        <v>183</v>
      </c>
      <c r="G69" s="46" t="s">
        <v>246</v>
      </c>
      <c r="H69" s="47"/>
    </row>
    <row r="70" spans="1:8" x14ac:dyDescent="0.3">
      <c r="A70" s="44" t="s">
        <v>247</v>
      </c>
      <c r="B70" s="44" t="s">
        <v>152</v>
      </c>
      <c r="C70" s="44" t="s">
        <v>137</v>
      </c>
      <c r="D70" s="45">
        <v>1157</v>
      </c>
      <c r="E70" s="44" t="s">
        <v>248</v>
      </c>
      <c r="F70" s="44" t="s">
        <v>234</v>
      </c>
      <c r="G70" s="46" t="s">
        <v>155</v>
      </c>
      <c r="H70" s="47"/>
    </row>
    <row r="71" spans="1:8" x14ac:dyDescent="0.3">
      <c r="A71" s="44" t="s">
        <v>247</v>
      </c>
      <c r="B71" s="44" t="s">
        <v>152</v>
      </c>
      <c r="C71" s="44" t="s">
        <v>137</v>
      </c>
      <c r="D71" s="45">
        <v>1009</v>
      </c>
      <c r="E71" s="44" t="s">
        <v>236</v>
      </c>
      <c r="F71" s="44" t="s">
        <v>170</v>
      </c>
      <c r="G71" s="46" t="s">
        <v>249</v>
      </c>
      <c r="H71" s="47"/>
    </row>
    <row r="72" spans="1:8" x14ac:dyDescent="0.3">
      <c r="A72" s="44" t="s">
        <v>247</v>
      </c>
      <c r="B72" s="44" t="s">
        <v>152</v>
      </c>
      <c r="C72" s="44" t="s">
        <v>137</v>
      </c>
      <c r="D72" s="45">
        <v>1132</v>
      </c>
      <c r="E72" s="44" t="s">
        <v>250</v>
      </c>
      <c r="F72" s="44" t="s">
        <v>170</v>
      </c>
      <c r="G72" s="46" t="s">
        <v>155</v>
      </c>
      <c r="H72" s="47"/>
    </row>
    <row r="73" spans="1:8" x14ac:dyDescent="0.3">
      <c r="A73" s="44" t="s">
        <v>247</v>
      </c>
      <c r="B73" s="44" t="s">
        <v>152</v>
      </c>
      <c r="C73" s="44" t="s">
        <v>137</v>
      </c>
      <c r="D73" s="45">
        <v>1107</v>
      </c>
      <c r="E73" s="44" t="s">
        <v>251</v>
      </c>
      <c r="F73" s="44" t="s">
        <v>170</v>
      </c>
      <c r="G73" s="46" t="s">
        <v>155</v>
      </c>
      <c r="H73" s="47"/>
    </row>
    <row r="74" spans="1:8" x14ac:dyDescent="0.3">
      <c r="A74" s="44" t="s">
        <v>247</v>
      </c>
      <c r="B74" s="44" t="s">
        <v>152</v>
      </c>
      <c r="C74" s="44" t="s">
        <v>137</v>
      </c>
      <c r="D74" s="45">
        <v>1006</v>
      </c>
      <c r="E74" s="44" t="s">
        <v>175</v>
      </c>
      <c r="F74" s="44" t="s">
        <v>176</v>
      </c>
      <c r="G74" s="46" t="s">
        <v>155</v>
      </c>
      <c r="H74" s="47"/>
    </row>
    <row r="75" spans="1:8" x14ac:dyDescent="0.3">
      <c r="A75" s="44" t="s">
        <v>247</v>
      </c>
      <c r="B75" s="44" t="s">
        <v>152</v>
      </c>
      <c r="C75" s="44" t="s">
        <v>137</v>
      </c>
      <c r="D75" s="45">
        <v>1051</v>
      </c>
      <c r="E75" s="44" t="s">
        <v>181</v>
      </c>
      <c r="F75" s="44" t="s">
        <v>183</v>
      </c>
      <c r="G75" s="46" t="s">
        <v>155</v>
      </c>
      <c r="H75" s="47"/>
    </row>
    <row r="76" spans="1:8" x14ac:dyDescent="0.3">
      <c r="A76" s="44" t="s">
        <v>247</v>
      </c>
      <c r="B76" s="44" t="s">
        <v>152</v>
      </c>
      <c r="C76" s="44" t="s">
        <v>137</v>
      </c>
      <c r="D76" s="45">
        <v>1051</v>
      </c>
      <c r="E76" s="44" t="s">
        <v>181</v>
      </c>
      <c r="F76" s="44" t="s">
        <v>228</v>
      </c>
      <c r="G76" s="46" t="s">
        <v>252</v>
      </c>
      <c r="H76" s="47"/>
    </row>
    <row r="77" spans="1:8" x14ac:dyDescent="0.3">
      <c r="A77" s="44" t="s">
        <v>253</v>
      </c>
      <c r="B77" s="44" t="s">
        <v>185</v>
      </c>
      <c r="C77" s="44" t="s">
        <v>141</v>
      </c>
      <c r="D77" s="45">
        <v>1078</v>
      </c>
      <c r="E77" s="44" t="s">
        <v>182</v>
      </c>
      <c r="F77" s="44" t="s">
        <v>219</v>
      </c>
      <c r="G77" s="46" t="s">
        <v>254</v>
      </c>
      <c r="H77" s="47"/>
    </row>
    <row r="78" spans="1:8" x14ac:dyDescent="0.3">
      <c r="A78" s="44" t="s">
        <v>253</v>
      </c>
      <c r="B78" s="44" t="s">
        <v>185</v>
      </c>
      <c r="C78" s="44" t="s">
        <v>141</v>
      </c>
      <c r="D78" s="45">
        <v>1161</v>
      </c>
      <c r="E78" s="44" t="s">
        <v>166</v>
      </c>
      <c r="F78" s="44" t="s">
        <v>255</v>
      </c>
      <c r="G78" s="46" t="s">
        <v>256</v>
      </c>
      <c r="H78" s="47"/>
    </row>
    <row r="79" spans="1:8" x14ac:dyDescent="0.3">
      <c r="A79" s="44" t="s">
        <v>253</v>
      </c>
      <c r="B79" s="44" t="s">
        <v>185</v>
      </c>
      <c r="C79" s="44" t="s">
        <v>141</v>
      </c>
      <c r="D79" s="45">
        <v>1078</v>
      </c>
      <c r="E79" s="44" t="s">
        <v>182</v>
      </c>
      <c r="F79" s="44" t="s">
        <v>170</v>
      </c>
      <c r="G79" s="46" t="s">
        <v>235</v>
      </c>
      <c r="H79" s="47"/>
    </row>
    <row r="80" spans="1:8" x14ac:dyDescent="0.3">
      <c r="A80" s="44" t="s">
        <v>253</v>
      </c>
      <c r="B80" s="44" t="s">
        <v>185</v>
      </c>
      <c r="C80" s="44" t="s">
        <v>141</v>
      </c>
      <c r="D80" s="45">
        <v>1132</v>
      </c>
      <c r="E80" s="44" t="s">
        <v>250</v>
      </c>
      <c r="F80" s="44" t="s">
        <v>170</v>
      </c>
      <c r="G80" s="46" t="s">
        <v>238</v>
      </c>
      <c r="H80" s="47"/>
    </row>
    <row r="81" spans="1:8" x14ac:dyDescent="0.3">
      <c r="A81" s="44" t="s">
        <v>253</v>
      </c>
      <c r="B81" s="44" t="s">
        <v>185</v>
      </c>
      <c r="C81" s="44" t="s">
        <v>141</v>
      </c>
      <c r="D81" s="45">
        <v>1006</v>
      </c>
      <c r="E81" s="44" t="s">
        <v>175</v>
      </c>
      <c r="F81" s="44" t="s">
        <v>170</v>
      </c>
      <c r="G81" s="46" t="s">
        <v>238</v>
      </c>
      <c r="H81" s="47"/>
    </row>
    <row r="82" spans="1:8" x14ac:dyDescent="0.3">
      <c r="A82" s="44" t="s">
        <v>253</v>
      </c>
      <c r="B82" s="44" t="s">
        <v>185</v>
      </c>
      <c r="C82" s="44" t="s">
        <v>141</v>
      </c>
      <c r="D82" s="45">
        <v>1088</v>
      </c>
      <c r="E82" s="44" t="s">
        <v>178</v>
      </c>
      <c r="F82" s="44" t="s">
        <v>170</v>
      </c>
      <c r="G82" s="46" t="s">
        <v>235</v>
      </c>
      <c r="H82" s="47"/>
    </row>
    <row r="83" spans="1:8" x14ac:dyDescent="0.3">
      <c r="A83" s="44" t="s">
        <v>253</v>
      </c>
      <c r="B83" s="44" t="s">
        <v>185</v>
      </c>
      <c r="C83" s="44" t="s">
        <v>141</v>
      </c>
      <c r="D83" s="45">
        <v>1088</v>
      </c>
      <c r="E83" s="44" t="s">
        <v>178</v>
      </c>
      <c r="F83" s="44" t="s">
        <v>170</v>
      </c>
      <c r="G83" s="46" t="s">
        <v>238</v>
      </c>
      <c r="H83" s="47"/>
    </row>
    <row r="84" spans="1:8" x14ac:dyDescent="0.3">
      <c r="A84" s="44" t="s">
        <v>253</v>
      </c>
      <c r="B84" s="44" t="s">
        <v>185</v>
      </c>
      <c r="C84" s="44" t="s">
        <v>141</v>
      </c>
      <c r="D84" s="45">
        <v>1088</v>
      </c>
      <c r="E84" s="44" t="s">
        <v>178</v>
      </c>
      <c r="F84" s="44" t="s">
        <v>179</v>
      </c>
      <c r="G84" s="46" t="s">
        <v>235</v>
      </c>
      <c r="H84" s="47"/>
    </row>
    <row r="85" spans="1:8" x14ac:dyDescent="0.3">
      <c r="A85" s="44" t="s">
        <v>253</v>
      </c>
      <c r="B85" s="44" t="s">
        <v>185</v>
      </c>
      <c r="C85" s="44" t="s">
        <v>141</v>
      </c>
      <c r="D85" s="45">
        <v>1187</v>
      </c>
      <c r="E85" s="44" t="s">
        <v>245</v>
      </c>
      <c r="F85" s="44" t="s">
        <v>183</v>
      </c>
      <c r="G85" s="46" t="s">
        <v>257</v>
      </c>
      <c r="H85" s="47"/>
    </row>
    <row r="86" spans="1:8" x14ac:dyDescent="0.3">
      <c r="A86" s="44" t="s">
        <v>253</v>
      </c>
      <c r="B86" s="44" t="s">
        <v>185</v>
      </c>
      <c r="C86" s="44" t="s">
        <v>141</v>
      </c>
      <c r="D86" s="45">
        <v>1051</v>
      </c>
      <c r="E86" s="44" t="s">
        <v>181</v>
      </c>
      <c r="F86" s="44" t="s">
        <v>228</v>
      </c>
      <c r="G86" s="46" t="s">
        <v>231</v>
      </c>
      <c r="H86" s="47"/>
    </row>
    <row r="87" spans="1:8" x14ac:dyDescent="0.3">
      <c r="A87" s="44" t="s">
        <v>258</v>
      </c>
      <c r="B87" s="44" t="s">
        <v>185</v>
      </c>
      <c r="C87" s="44" t="s">
        <v>259</v>
      </c>
      <c r="D87" s="45">
        <v>1132</v>
      </c>
      <c r="E87" s="44" t="s">
        <v>250</v>
      </c>
      <c r="F87" s="44" t="s">
        <v>170</v>
      </c>
      <c r="G87" s="46" t="s">
        <v>260</v>
      </c>
      <c r="H87" s="47"/>
    </row>
    <row r="88" spans="1:8" x14ac:dyDescent="0.3">
      <c r="A88" s="44" t="s">
        <v>261</v>
      </c>
      <c r="B88" s="44" t="s">
        <v>152</v>
      </c>
      <c r="C88" s="44" t="s">
        <v>138</v>
      </c>
      <c r="D88" s="45">
        <v>1002</v>
      </c>
      <c r="E88" s="44" t="s">
        <v>193</v>
      </c>
      <c r="F88" s="44" t="s">
        <v>255</v>
      </c>
      <c r="G88" s="46" t="s">
        <v>238</v>
      </c>
      <c r="H88" s="47"/>
    </row>
    <row r="89" spans="1:8" x14ac:dyDescent="0.3">
      <c r="A89" s="44" t="s">
        <v>261</v>
      </c>
      <c r="B89" s="44" t="s">
        <v>152</v>
      </c>
      <c r="C89" s="44" t="s">
        <v>138</v>
      </c>
      <c r="D89" s="45">
        <v>1078</v>
      </c>
      <c r="E89" s="44" t="s">
        <v>182</v>
      </c>
      <c r="F89" s="44" t="s">
        <v>170</v>
      </c>
      <c r="G89" s="46" t="s">
        <v>238</v>
      </c>
      <c r="H89" s="47"/>
    </row>
    <row r="90" spans="1:8" x14ac:dyDescent="0.3">
      <c r="A90" s="44" t="s">
        <v>261</v>
      </c>
      <c r="B90" s="44" t="s">
        <v>152</v>
      </c>
      <c r="C90" s="44" t="s">
        <v>138</v>
      </c>
      <c r="D90" s="45">
        <v>1085</v>
      </c>
      <c r="E90" s="44" t="s">
        <v>239</v>
      </c>
      <c r="F90" s="44" t="s">
        <v>170</v>
      </c>
      <c r="G90" s="46" t="s">
        <v>235</v>
      </c>
      <c r="H90" s="47"/>
    </row>
    <row r="91" spans="1:8" x14ac:dyDescent="0.3">
      <c r="A91" s="44" t="s">
        <v>262</v>
      </c>
      <c r="B91" s="44" t="s">
        <v>152</v>
      </c>
      <c r="C91" s="44" t="s">
        <v>263</v>
      </c>
      <c r="D91" s="45">
        <v>1006</v>
      </c>
      <c r="E91" s="44" t="s">
        <v>175</v>
      </c>
      <c r="F91" s="44" t="s">
        <v>176</v>
      </c>
      <c r="G91" s="46" t="s">
        <v>264</v>
      </c>
      <c r="H91" s="47"/>
    </row>
    <row r="92" spans="1:8" x14ac:dyDescent="0.3">
      <c r="A92" s="44" t="s">
        <v>265</v>
      </c>
      <c r="B92" s="44" t="s">
        <v>185</v>
      </c>
      <c r="C92" s="44" t="s">
        <v>266</v>
      </c>
      <c r="D92" s="45">
        <v>1001</v>
      </c>
      <c r="E92" s="44" t="s">
        <v>173</v>
      </c>
      <c r="F92" s="44" t="s">
        <v>170</v>
      </c>
      <c r="G92" s="46" t="s">
        <v>267</v>
      </c>
      <c r="H92" s="47"/>
    </row>
    <row r="93" spans="1:8" x14ac:dyDescent="0.3">
      <c r="A93" s="44" t="s">
        <v>268</v>
      </c>
      <c r="B93" s="44" t="s">
        <v>185</v>
      </c>
      <c r="C93" s="44" t="s">
        <v>269</v>
      </c>
      <c r="D93" s="45">
        <v>1006</v>
      </c>
      <c r="E93" s="44" t="s">
        <v>175</v>
      </c>
      <c r="F93" s="44" t="s">
        <v>176</v>
      </c>
      <c r="G93" s="46" t="s">
        <v>207</v>
      </c>
      <c r="H93" s="47"/>
    </row>
    <row r="94" spans="1:8" x14ac:dyDescent="0.3">
      <c r="A94" s="44" t="s">
        <v>270</v>
      </c>
      <c r="B94" s="44" t="s">
        <v>152</v>
      </c>
      <c r="C94" s="44" t="s">
        <v>139</v>
      </c>
      <c r="D94" s="45">
        <v>1078</v>
      </c>
      <c r="E94" s="44" t="s">
        <v>182</v>
      </c>
      <c r="F94" s="44" t="s">
        <v>219</v>
      </c>
      <c r="G94" s="46" t="s">
        <v>271</v>
      </c>
      <c r="H94" s="47"/>
    </row>
    <row r="95" spans="1:8" x14ac:dyDescent="0.3">
      <c r="A95" s="44" t="s">
        <v>270</v>
      </c>
      <c r="B95" s="44" t="s">
        <v>152</v>
      </c>
      <c r="C95" s="44" t="s">
        <v>139</v>
      </c>
      <c r="D95" s="45">
        <v>1088</v>
      </c>
      <c r="E95" s="44" t="s">
        <v>178</v>
      </c>
      <c r="F95" s="44" t="s">
        <v>204</v>
      </c>
      <c r="G95" s="46" t="s">
        <v>272</v>
      </c>
      <c r="H95" s="47"/>
    </row>
    <row r="96" spans="1:8" x14ac:dyDescent="0.3">
      <c r="A96" s="44" t="s">
        <v>270</v>
      </c>
      <c r="B96" s="44" t="s">
        <v>152</v>
      </c>
      <c r="C96" s="44" t="s">
        <v>139</v>
      </c>
      <c r="D96" s="45">
        <v>1051</v>
      </c>
      <c r="E96" s="44" t="s">
        <v>181</v>
      </c>
      <c r="F96" s="44" t="s">
        <v>206</v>
      </c>
      <c r="G96" s="46" t="s">
        <v>273</v>
      </c>
      <c r="H96" s="47"/>
    </row>
    <row r="97" spans="1:8" x14ac:dyDescent="0.3">
      <c r="A97" s="44" t="s">
        <v>270</v>
      </c>
      <c r="B97" s="44" t="s">
        <v>152</v>
      </c>
      <c r="C97" s="44" t="s">
        <v>139</v>
      </c>
      <c r="D97" s="45">
        <v>1001</v>
      </c>
      <c r="E97" s="44" t="s">
        <v>173</v>
      </c>
      <c r="F97" s="44" t="s">
        <v>206</v>
      </c>
      <c r="G97" s="46" t="s">
        <v>271</v>
      </c>
      <c r="H97" s="47"/>
    </row>
    <row r="98" spans="1:8" x14ac:dyDescent="0.3">
      <c r="A98" s="44" t="s">
        <v>270</v>
      </c>
      <c r="B98" s="44" t="s">
        <v>152</v>
      </c>
      <c r="C98" s="44" t="s">
        <v>139</v>
      </c>
      <c r="D98" s="45">
        <v>1002</v>
      </c>
      <c r="E98" s="44" t="s">
        <v>193</v>
      </c>
      <c r="F98" s="44" t="s">
        <v>255</v>
      </c>
      <c r="G98" s="46" t="s">
        <v>274</v>
      </c>
      <c r="H98" s="47"/>
    </row>
    <row r="99" spans="1:8" x14ac:dyDescent="0.3">
      <c r="A99" s="44" t="s">
        <v>270</v>
      </c>
      <c r="B99" s="44" t="s">
        <v>152</v>
      </c>
      <c r="C99" s="44" t="s">
        <v>139</v>
      </c>
      <c r="D99" s="45">
        <v>1078</v>
      </c>
      <c r="E99" s="44" t="s">
        <v>182</v>
      </c>
      <c r="F99" s="44" t="s">
        <v>170</v>
      </c>
      <c r="G99" s="46" t="s">
        <v>272</v>
      </c>
      <c r="H99" s="47"/>
    </row>
    <row r="100" spans="1:8" x14ac:dyDescent="0.3">
      <c r="A100" s="44" t="s">
        <v>270</v>
      </c>
      <c r="B100" s="44" t="s">
        <v>152</v>
      </c>
      <c r="C100" s="44" t="s">
        <v>139</v>
      </c>
      <c r="D100" s="45">
        <v>1001</v>
      </c>
      <c r="E100" s="44" t="s">
        <v>173</v>
      </c>
      <c r="F100" s="44" t="s">
        <v>170</v>
      </c>
      <c r="G100" s="46" t="s">
        <v>274</v>
      </c>
      <c r="H100" s="47"/>
    </row>
    <row r="101" spans="1:8" x14ac:dyDescent="0.3">
      <c r="A101" s="44" t="s">
        <v>270</v>
      </c>
      <c r="B101" s="44" t="s">
        <v>152</v>
      </c>
      <c r="C101" s="44" t="s">
        <v>139</v>
      </c>
      <c r="D101" s="45">
        <v>1001</v>
      </c>
      <c r="E101" s="44" t="s">
        <v>173</v>
      </c>
      <c r="F101" s="44" t="s">
        <v>170</v>
      </c>
      <c r="G101" s="46" t="s">
        <v>272</v>
      </c>
      <c r="H101" s="47"/>
    </row>
    <row r="102" spans="1:8" x14ac:dyDescent="0.3">
      <c r="A102" s="44" t="s">
        <v>270</v>
      </c>
      <c r="B102" s="44" t="s">
        <v>152</v>
      </c>
      <c r="C102" s="44" t="s">
        <v>139</v>
      </c>
      <c r="D102" s="45">
        <v>1009</v>
      </c>
      <c r="E102" s="44" t="s">
        <v>236</v>
      </c>
      <c r="F102" s="44" t="s">
        <v>170</v>
      </c>
      <c r="G102" s="46" t="s">
        <v>275</v>
      </c>
      <c r="H102" s="47"/>
    </row>
    <row r="103" spans="1:8" x14ac:dyDescent="0.3">
      <c r="A103" s="44" t="s">
        <v>270</v>
      </c>
      <c r="B103" s="44" t="s">
        <v>152</v>
      </c>
      <c r="C103" s="44" t="s">
        <v>139</v>
      </c>
      <c r="D103" s="45">
        <v>1005</v>
      </c>
      <c r="E103" s="44" t="s">
        <v>237</v>
      </c>
      <c r="F103" s="44" t="s">
        <v>170</v>
      </c>
      <c r="G103" s="46" t="s">
        <v>274</v>
      </c>
      <c r="H103" s="47"/>
    </row>
    <row r="104" spans="1:8" x14ac:dyDescent="0.3">
      <c r="A104" s="44" t="s">
        <v>270</v>
      </c>
      <c r="B104" s="44" t="s">
        <v>152</v>
      </c>
      <c r="C104" s="44" t="s">
        <v>139</v>
      </c>
      <c r="D104" s="45">
        <v>1124</v>
      </c>
      <c r="E104" s="44" t="s">
        <v>171</v>
      </c>
      <c r="F104" s="44" t="s">
        <v>170</v>
      </c>
      <c r="G104" s="46" t="s">
        <v>274</v>
      </c>
      <c r="H104" s="47"/>
    </row>
    <row r="105" spans="1:8" x14ac:dyDescent="0.3">
      <c r="A105" s="44" t="s">
        <v>270</v>
      </c>
      <c r="B105" s="44" t="s">
        <v>152</v>
      </c>
      <c r="C105" s="44" t="s">
        <v>139</v>
      </c>
      <c r="D105" s="45">
        <v>1107</v>
      </c>
      <c r="E105" s="44" t="s">
        <v>251</v>
      </c>
      <c r="F105" s="44" t="s">
        <v>170</v>
      </c>
      <c r="G105" s="46" t="s">
        <v>273</v>
      </c>
      <c r="H105" s="47"/>
    </row>
    <row r="106" spans="1:8" x14ac:dyDescent="0.3">
      <c r="A106" s="44" t="s">
        <v>270</v>
      </c>
      <c r="B106" s="44" t="s">
        <v>152</v>
      </c>
      <c r="C106" s="44" t="s">
        <v>139</v>
      </c>
      <c r="D106" s="45">
        <v>1085</v>
      </c>
      <c r="E106" s="44" t="s">
        <v>239</v>
      </c>
      <c r="F106" s="44" t="s">
        <v>170</v>
      </c>
      <c r="G106" s="46" t="s">
        <v>272</v>
      </c>
      <c r="H106" s="47"/>
    </row>
    <row r="107" spans="1:8" x14ac:dyDescent="0.3">
      <c r="A107" s="44" t="s">
        <v>270</v>
      </c>
      <c r="B107" s="44" t="s">
        <v>152</v>
      </c>
      <c r="C107" s="44" t="s">
        <v>139</v>
      </c>
      <c r="D107" s="45">
        <v>1006</v>
      </c>
      <c r="E107" s="44" t="s">
        <v>175</v>
      </c>
      <c r="F107" s="44" t="s">
        <v>170</v>
      </c>
      <c r="G107" s="46" t="s">
        <v>272</v>
      </c>
      <c r="H107" s="47"/>
    </row>
    <row r="108" spans="1:8" x14ac:dyDescent="0.3">
      <c r="A108" s="44" t="s">
        <v>270</v>
      </c>
      <c r="B108" s="44" t="s">
        <v>152</v>
      </c>
      <c r="C108" s="44" t="s">
        <v>139</v>
      </c>
      <c r="D108" s="45">
        <v>1088</v>
      </c>
      <c r="E108" s="44" t="s">
        <v>178</v>
      </c>
      <c r="F108" s="44" t="s">
        <v>170</v>
      </c>
      <c r="G108" s="46" t="s">
        <v>274</v>
      </c>
      <c r="H108" s="47"/>
    </row>
    <row r="109" spans="1:8" x14ac:dyDescent="0.3">
      <c r="A109" s="44" t="s">
        <v>270</v>
      </c>
      <c r="B109" s="44" t="s">
        <v>152</v>
      </c>
      <c r="C109" s="44" t="s">
        <v>139</v>
      </c>
      <c r="D109" s="45">
        <v>1001</v>
      </c>
      <c r="E109" s="44" t="s">
        <v>173</v>
      </c>
      <c r="F109" s="44" t="s">
        <v>170</v>
      </c>
      <c r="G109" s="46" t="s">
        <v>272</v>
      </c>
      <c r="H109" s="47"/>
    </row>
    <row r="110" spans="1:8" x14ac:dyDescent="0.3">
      <c r="A110" s="44" t="s">
        <v>270</v>
      </c>
      <c r="B110" s="44" t="s">
        <v>152</v>
      </c>
      <c r="C110" s="44" t="s">
        <v>139</v>
      </c>
      <c r="D110" s="45">
        <v>1051</v>
      </c>
      <c r="E110" s="44" t="s">
        <v>181</v>
      </c>
      <c r="F110" s="44" t="s">
        <v>179</v>
      </c>
      <c r="G110" s="46" t="s">
        <v>272</v>
      </c>
      <c r="H110" s="47"/>
    </row>
    <row r="111" spans="1:8" x14ac:dyDescent="0.3">
      <c r="A111" s="44" t="s">
        <v>270</v>
      </c>
      <c r="B111" s="44" t="s">
        <v>152</v>
      </c>
      <c r="C111" s="44" t="s">
        <v>139</v>
      </c>
      <c r="D111" s="45">
        <v>1187</v>
      </c>
      <c r="E111" s="44" t="s">
        <v>245</v>
      </c>
      <c r="F111" s="44" t="s">
        <v>183</v>
      </c>
      <c r="G111" s="46" t="s">
        <v>276</v>
      </c>
      <c r="H111" s="47"/>
    </row>
    <row r="112" spans="1:8" x14ac:dyDescent="0.3">
      <c r="A112" s="44" t="s">
        <v>270</v>
      </c>
      <c r="B112" s="44" t="s">
        <v>152</v>
      </c>
      <c r="C112" s="44" t="s">
        <v>139</v>
      </c>
      <c r="D112" s="45">
        <v>1051</v>
      </c>
      <c r="E112" s="44" t="s">
        <v>181</v>
      </c>
      <c r="F112" s="44" t="s">
        <v>183</v>
      </c>
      <c r="G112" s="46" t="s">
        <v>277</v>
      </c>
      <c r="H112" s="47"/>
    </row>
    <row r="113" spans="1:8" x14ac:dyDescent="0.3">
      <c r="A113" s="44" t="s">
        <v>270</v>
      </c>
      <c r="B113" s="44" t="s">
        <v>152</v>
      </c>
      <c r="C113" s="44" t="s">
        <v>139</v>
      </c>
      <c r="D113" s="45">
        <v>1051</v>
      </c>
      <c r="E113" s="44" t="s">
        <v>181</v>
      </c>
      <c r="F113" s="44" t="s">
        <v>228</v>
      </c>
      <c r="G113" s="46" t="s">
        <v>277</v>
      </c>
      <c r="H113" s="47"/>
    </row>
    <row r="114" spans="1:8" x14ac:dyDescent="0.3">
      <c r="A114" s="44" t="s">
        <v>278</v>
      </c>
      <c r="B114" s="44" t="s">
        <v>185</v>
      </c>
      <c r="C114" s="44" t="s">
        <v>140</v>
      </c>
      <c r="D114" s="45">
        <v>1088</v>
      </c>
      <c r="E114" s="44" t="s">
        <v>178</v>
      </c>
      <c r="F114" s="44" t="s">
        <v>204</v>
      </c>
      <c r="G114" s="46" t="s">
        <v>279</v>
      </c>
      <c r="H114" s="47"/>
    </row>
    <row r="115" spans="1:8" x14ac:dyDescent="0.3">
      <c r="A115" s="44" t="s">
        <v>278</v>
      </c>
      <c r="B115" s="44" t="s">
        <v>185</v>
      </c>
      <c r="C115" s="44" t="s">
        <v>140</v>
      </c>
      <c r="D115" s="45">
        <v>1051</v>
      </c>
      <c r="E115" s="44" t="s">
        <v>181</v>
      </c>
      <c r="F115" s="44" t="s">
        <v>206</v>
      </c>
      <c r="G115" s="46" t="s">
        <v>207</v>
      </c>
      <c r="H115" s="47"/>
    </row>
    <row r="116" spans="1:8" x14ac:dyDescent="0.3">
      <c r="A116" s="44" t="s">
        <v>278</v>
      </c>
      <c r="B116" s="44" t="s">
        <v>185</v>
      </c>
      <c r="C116" s="44" t="s">
        <v>140</v>
      </c>
      <c r="D116" s="45">
        <v>1001</v>
      </c>
      <c r="E116" s="44" t="s">
        <v>173</v>
      </c>
      <c r="F116" s="44" t="s">
        <v>206</v>
      </c>
      <c r="G116" s="46" t="s">
        <v>208</v>
      </c>
      <c r="H116" s="47"/>
    </row>
    <row r="117" spans="1:8" x14ac:dyDescent="0.3">
      <c r="A117" s="44" t="s">
        <v>278</v>
      </c>
      <c r="B117" s="44" t="s">
        <v>185</v>
      </c>
      <c r="C117" s="44" t="s">
        <v>140</v>
      </c>
      <c r="D117" s="45">
        <v>1002</v>
      </c>
      <c r="E117" s="44" t="s">
        <v>193</v>
      </c>
      <c r="F117" s="44" t="s">
        <v>255</v>
      </c>
      <c r="G117" s="46" t="s">
        <v>260</v>
      </c>
      <c r="H117" s="47"/>
    </row>
    <row r="118" spans="1:8" x14ac:dyDescent="0.3">
      <c r="A118" s="44" t="s">
        <v>278</v>
      </c>
      <c r="B118" s="44" t="s">
        <v>185</v>
      </c>
      <c r="C118" s="44" t="s">
        <v>140</v>
      </c>
      <c r="D118" s="45">
        <v>1078</v>
      </c>
      <c r="E118" s="44" t="s">
        <v>182</v>
      </c>
      <c r="F118" s="44" t="s">
        <v>170</v>
      </c>
      <c r="G118" s="46" t="s">
        <v>260</v>
      </c>
      <c r="H118" s="47"/>
    </row>
    <row r="119" spans="1:8" x14ac:dyDescent="0.3">
      <c r="A119" s="44" t="s">
        <v>278</v>
      </c>
      <c r="B119" s="44" t="s">
        <v>185</v>
      </c>
      <c r="C119" s="44" t="s">
        <v>140</v>
      </c>
      <c r="D119" s="45">
        <v>1001</v>
      </c>
      <c r="E119" s="44" t="s">
        <v>173</v>
      </c>
      <c r="F119" s="44" t="s">
        <v>170</v>
      </c>
      <c r="G119" s="46" t="s">
        <v>260</v>
      </c>
      <c r="H119" s="47"/>
    </row>
    <row r="120" spans="1:8" x14ac:dyDescent="0.3">
      <c r="A120" s="44" t="s">
        <v>278</v>
      </c>
      <c r="B120" s="44" t="s">
        <v>185</v>
      </c>
      <c r="C120" s="44" t="s">
        <v>140</v>
      </c>
      <c r="D120" s="45">
        <v>1001</v>
      </c>
      <c r="E120" s="44" t="s">
        <v>173</v>
      </c>
      <c r="F120" s="44" t="s">
        <v>170</v>
      </c>
      <c r="G120" s="46" t="s">
        <v>280</v>
      </c>
      <c r="H120" s="47"/>
    </row>
    <row r="121" spans="1:8" x14ac:dyDescent="0.3">
      <c r="A121" s="44" t="s">
        <v>278</v>
      </c>
      <c r="B121" s="44" t="s">
        <v>185</v>
      </c>
      <c r="C121" s="44" t="s">
        <v>140</v>
      </c>
      <c r="D121" s="45">
        <v>1009</v>
      </c>
      <c r="E121" s="44" t="s">
        <v>236</v>
      </c>
      <c r="F121" s="44" t="s">
        <v>170</v>
      </c>
      <c r="G121" s="46" t="s">
        <v>205</v>
      </c>
      <c r="H121" s="47"/>
    </row>
    <row r="122" spans="1:8" x14ac:dyDescent="0.3">
      <c r="A122" s="44" t="s">
        <v>278</v>
      </c>
      <c r="B122" s="44" t="s">
        <v>185</v>
      </c>
      <c r="C122" s="44" t="s">
        <v>140</v>
      </c>
      <c r="D122" s="45">
        <v>1005</v>
      </c>
      <c r="E122" s="44" t="s">
        <v>237</v>
      </c>
      <c r="F122" s="44" t="s">
        <v>170</v>
      </c>
      <c r="G122" s="46" t="s">
        <v>260</v>
      </c>
      <c r="H122" s="47"/>
    </row>
    <row r="123" spans="1:8" x14ac:dyDescent="0.3">
      <c r="A123" s="44" t="s">
        <v>278</v>
      </c>
      <c r="B123" s="44" t="s">
        <v>185</v>
      </c>
      <c r="C123" s="44" t="s">
        <v>140</v>
      </c>
      <c r="D123" s="45">
        <v>1038</v>
      </c>
      <c r="E123" s="44" t="s">
        <v>227</v>
      </c>
      <c r="F123" s="44" t="s">
        <v>170</v>
      </c>
      <c r="G123" s="46" t="s">
        <v>280</v>
      </c>
      <c r="H123" s="47"/>
    </row>
    <row r="124" spans="1:8" x14ac:dyDescent="0.3">
      <c r="A124" s="44" t="s">
        <v>278</v>
      </c>
      <c r="B124" s="44" t="s">
        <v>185</v>
      </c>
      <c r="C124" s="44" t="s">
        <v>140</v>
      </c>
      <c r="D124" s="45">
        <v>1006</v>
      </c>
      <c r="E124" s="44" t="s">
        <v>175</v>
      </c>
      <c r="F124" s="44" t="s">
        <v>176</v>
      </c>
      <c r="G124" s="46" t="s">
        <v>207</v>
      </c>
      <c r="H124" s="47"/>
    </row>
    <row r="125" spans="1:8" x14ac:dyDescent="0.3">
      <c r="A125" s="44" t="s">
        <v>278</v>
      </c>
      <c r="B125" s="44" t="s">
        <v>185</v>
      </c>
      <c r="C125" s="44" t="s">
        <v>140</v>
      </c>
      <c r="D125" s="45">
        <v>1078</v>
      </c>
      <c r="E125" s="44" t="s">
        <v>182</v>
      </c>
      <c r="F125" s="44" t="s">
        <v>179</v>
      </c>
      <c r="G125" s="46" t="s">
        <v>208</v>
      </c>
      <c r="H125" s="47"/>
    </row>
    <row r="126" spans="1:8" x14ac:dyDescent="0.3">
      <c r="A126" s="44" t="s">
        <v>278</v>
      </c>
      <c r="B126" s="44" t="s">
        <v>185</v>
      </c>
      <c r="C126" s="44" t="s">
        <v>140</v>
      </c>
      <c r="D126" s="45">
        <v>1051</v>
      </c>
      <c r="E126" s="44" t="s">
        <v>181</v>
      </c>
      <c r="F126" s="44" t="s">
        <v>228</v>
      </c>
      <c r="G126" s="46" t="s">
        <v>208</v>
      </c>
      <c r="H126" s="47"/>
    </row>
    <row r="127" spans="1:8" x14ac:dyDescent="0.3">
      <c r="A127" s="44" t="s">
        <v>281</v>
      </c>
      <c r="B127" s="44" t="s">
        <v>185</v>
      </c>
      <c r="C127" s="44" t="s">
        <v>135</v>
      </c>
      <c r="D127" s="45">
        <v>1160</v>
      </c>
      <c r="E127" s="44" t="s">
        <v>153</v>
      </c>
      <c r="F127" s="44" t="s">
        <v>165</v>
      </c>
      <c r="G127" s="46" t="s">
        <v>282</v>
      </c>
      <c r="H127" s="47"/>
    </row>
    <row r="128" spans="1:8" x14ac:dyDescent="0.3">
      <c r="A128" s="44" t="s">
        <v>283</v>
      </c>
      <c r="B128" s="44" t="s">
        <v>185</v>
      </c>
      <c r="C128" s="44" t="s">
        <v>284</v>
      </c>
      <c r="D128" s="45">
        <v>1006</v>
      </c>
      <c r="E128" s="44" t="s">
        <v>175</v>
      </c>
      <c r="F128" s="44" t="s">
        <v>176</v>
      </c>
      <c r="G128" s="46" t="s">
        <v>285</v>
      </c>
      <c r="H128" s="47"/>
    </row>
    <row r="129" spans="1:8" x14ac:dyDescent="0.3">
      <c r="A129" s="44" t="s">
        <v>283</v>
      </c>
      <c r="B129" s="44" t="s">
        <v>185</v>
      </c>
      <c r="C129" s="44" t="s">
        <v>284</v>
      </c>
      <c r="D129" s="45">
        <v>1088</v>
      </c>
      <c r="E129" s="44" t="s">
        <v>178</v>
      </c>
      <c r="F129" s="44" t="s">
        <v>179</v>
      </c>
      <c r="G129" s="46" t="s">
        <v>231</v>
      </c>
      <c r="H129" s="47"/>
    </row>
  </sheetData>
  <pageMargins left="0.7" right="0.7" top="0.75" bottom="0.75" header="0.3" footer="0.3"/>
  <ignoredErrors>
    <ignoredError sqref="G2:G12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6" sqref="D6"/>
    </sheetView>
  </sheetViews>
  <sheetFormatPr defaultColWidth="9.109375" defaultRowHeight="12" x14ac:dyDescent="0.2"/>
  <cols>
    <col min="1" max="1" width="22.44140625" style="17" customWidth="1"/>
    <col min="2" max="2" width="11.6640625" style="17" customWidth="1"/>
    <col min="3" max="3" width="14.33203125" style="17" customWidth="1"/>
    <col min="4" max="4" width="13.33203125" style="17" customWidth="1"/>
    <col min="5" max="5" width="20.109375" style="17" customWidth="1"/>
    <col min="6" max="16384" width="9.109375" style="17"/>
  </cols>
  <sheetData>
    <row r="1" spans="1:8" ht="15.6" x14ac:dyDescent="0.3">
      <c r="A1" s="62" t="s">
        <v>64</v>
      </c>
      <c r="B1" s="62"/>
      <c r="C1" s="62"/>
      <c r="D1" s="62"/>
      <c r="E1" s="62"/>
      <c r="F1" s="67" t="s">
        <v>85</v>
      </c>
      <c r="G1" s="67"/>
      <c r="H1" s="16"/>
    </row>
    <row r="2" spans="1:8" ht="13.2" x14ac:dyDescent="0.25">
      <c r="A2" s="18"/>
      <c r="B2" s="18"/>
      <c r="C2" s="18"/>
      <c r="D2" s="18"/>
      <c r="E2" s="18"/>
      <c r="F2" s="19">
        <v>0</v>
      </c>
      <c r="G2" s="20">
        <v>0.02</v>
      </c>
    </row>
    <row r="3" spans="1:8" ht="13.2" x14ac:dyDescent="0.25">
      <c r="A3" s="18"/>
      <c r="B3" s="18"/>
      <c r="C3" s="18"/>
      <c r="D3" s="18"/>
      <c r="E3" s="18"/>
      <c r="F3" s="21">
        <v>1</v>
      </c>
      <c r="G3" s="22">
        <v>0.03</v>
      </c>
    </row>
    <row r="4" spans="1:8" ht="13.2" x14ac:dyDescent="0.25">
      <c r="A4" s="23" t="s">
        <v>67</v>
      </c>
      <c r="B4" s="23" t="s">
        <v>68</v>
      </c>
      <c r="C4" s="23" t="s">
        <v>69</v>
      </c>
      <c r="D4" s="23" t="s">
        <v>70</v>
      </c>
      <c r="E4" s="23" t="s">
        <v>71</v>
      </c>
      <c r="F4" s="21">
        <v>2</v>
      </c>
      <c r="G4" s="22">
        <v>0.04</v>
      </c>
    </row>
    <row r="5" spans="1:8" ht="13.2" x14ac:dyDescent="0.25">
      <c r="A5" s="24" t="s">
        <v>72</v>
      </c>
      <c r="B5" s="24" t="s">
        <v>72</v>
      </c>
      <c r="C5" s="24" t="s">
        <v>72</v>
      </c>
      <c r="D5" s="24" t="s">
        <v>72</v>
      </c>
      <c r="E5" s="24" t="s">
        <v>72</v>
      </c>
      <c r="F5" s="25">
        <v>3</v>
      </c>
      <c r="G5" s="26">
        <v>0.05</v>
      </c>
    </row>
    <row r="6" spans="1:8" ht="13.2" x14ac:dyDescent="0.25">
      <c r="A6" s="27" t="s">
        <v>73</v>
      </c>
      <c r="B6" s="28">
        <f ca="1">NOW()-5</f>
        <v>42760.554581481483</v>
      </c>
      <c r="C6" s="29">
        <v>1200</v>
      </c>
      <c r="D6" s="30">
        <f t="shared" ref="D6:D12" si="0">VLOOKUP(C6/1000,rate,2,TRUE)*C6</f>
        <v>24</v>
      </c>
      <c r="E6" s="31"/>
      <c r="F6" s="18"/>
      <c r="G6" s="18"/>
    </row>
    <row r="7" spans="1:8" ht="13.2" x14ac:dyDescent="0.25">
      <c r="A7" s="27" t="s">
        <v>74</v>
      </c>
      <c r="B7" s="28">
        <f ca="1">NOW()-4</f>
        <v>42761.554581481483</v>
      </c>
      <c r="C7" s="29" t="s">
        <v>75</v>
      </c>
      <c r="D7" s="30" t="e">
        <f t="shared" si="0"/>
        <v>#VALUE!</v>
      </c>
      <c r="E7" s="31"/>
      <c r="F7" s="18"/>
      <c r="G7" s="18"/>
    </row>
    <row r="8" spans="1:8" ht="13.2" x14ac:dyDescent="0.25">
      <c r="A8" s="27" t="s">
        <v>76</v>
      </c>
      <c r="B8" s="28">
        <f ca="1">NOW()-4</f>
        <v>42761.554581481483</v>
      </c>
      <c r="C8" s="29">
        <v>2000</v>
      </c>
      <c r="D8" s="30">
        <f t="shared" si="0"/>
        <v>40</v>
      </c>
      <c r="E8" s="31"/>
      <c r="F8" s="18"/>
      <c r="G8" s="18"/>
    </row>
    <row r="9" spans="1:8" ht="13.2" x14ac:dyDescent="0.25">
      <c r="A9" s="27" t="s">
        <v>77</v>
      </c>
      <c r="B9" s="28">
        <f ca="1">NOW()-3</f>
        <v>42762.554581481483</v>
      </c>
      <c r="C9" s="29" t="s">
        <v>78</v>
      </c>
      <c r="D9" s="30" t="e">
        <f t="shared" si="0"/>
        <v>#VALUE!</v>
      </c>
      <c r="E9" s="31"/>
      <c r="F9" s="18"/>
      <c r="G9" s="18"/>
    </row>
    <row r="10" spans="1:8" ht="13.2" x14ac:dyDescent="0.25">
      <c r="A10" s="27" t="s">
        <v>79</v>
      </c>
      <c r="B10" s="28">
        <f ca="1">NOW()-3</f>
        <v>42762.554581481483</v>
      </c>
      <c r="C10" s="29">
        <v>3600</v>
      </c>
      <c r="D10" s="30">
        <f t="shared" si="0"/>
        <v>72</v>
      </c>
      <c r="E10" s="31"/>
      <c r="F10" s="18"/>
      <c r="G10" s="18"/>
    </row>
    <row r="11" spans="1:8" ht="13.2" x14ac:dyDescent="0.25">
      <c r="A11" s="27" t="s">
        <v>80</v>
      </c>
      <c r="B11" s="28">
        <f ca="1">NOW()-2</f>
        <v>42763.554581481483</v>
      </c>
      <c r="C11" s="29">
        <v>3900</v>
      </c>
      <c r="D11" s="30">
        <f t="shared" si="0"/>
        <v>78</v>
      </c>
      <c r="E11" s="31"/>
      <c r="F11" s="18"/>
      <c r="G11" s="18"/>
    </row>
    <row r="12" spans="1:8" ht="13.2" x14ac:dyDescent="0.25">
      <c r="A12" s="27" t="s">
        <v>81</v>
      </c>
      <c r="B12" s="28">
        <f ca="1">NOW()-2</f>
        <v>42763.554581481483</v>
      </c>
      <c r="C12" s="29">
        <v>600</v>
      </c>
      <c r="D12" s="30">
        <f t="shared" si="0"/>
        <v>12</v>
      </c>
      <c r="E12" s="31"/>
      <c r="F12" s="18"/>
      <c r="G12" s="18"/>
    </row>
  </sheetData>
  <mergeCells count="2">
    <mergeCell ref="A1:E1"/>
    <mergeCell ref="F1:G1"/>
  </mergeCells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DSUM</vt:lpstr>
      <vt:lpstr>COMMISSION</vt:lpstr>
      <vt:lpstr>Lookup</vt:lpstr>
      <vt:lpstr>Product List</vt:lpstr>
      <vt:lpstr>Tickets</vt:lpstr>
      <vt:lpstr>Text Functions</vt:lpstr>
      <vt:lpstr>Messy Data</vt:lpstr>
      <vt:lpstr>COMMISSION_AUDIT</vt:lpstr>
      <vt:lpstr>Month_List</vt:lpstr>
      <vt:lpstr>payroll</vt:lpstr>
      <vt:lpstr>ProdList</vt:lpstr>
      <vt:lpstr>Product_Price</vt:lpstr>
      <vt:lpstr>rate</vt:lpstr>
    </vt:vector>
  </TitlesOfParts>
  <Company>CALC/Canterbury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jgreenawalt</dc:creator>
  <cp:lastModifiedBy>JoAnn Greenawalt</cp:lastModifiedBy>
  <dcterms:created xsi:type="dcterms:W3CDTF">2010-01-07T15:06:00Z</dcterms:created>
  <dcterms:modified xsi:type="dcterms:W3CDTF">2017-01-30T18:18:43Z</dcterms:modified>
</cp:coreProperties>
</file>